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ikatsu\Desktop\【R3.2.4締切】公営企業に係る「経営比較分析表」分析等について\回答\"/>
    </mc:Choice>
  </mc:AlternateContent>
  <workbookProtection workbookAlgorithmName="SHA-512" workbookHashValue="iya2oRCouMYR2ckBWvDc1bYBJEQKl35XqKefRr2CnTZKhSJikUAlC4cI53tG/Gw0z9eKu9rXZ1BDRfwve9OkXQ==" workbookSaltValue="8te6dM1GvyRW6+BAbkoaF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<sst xmlns="http://schemas.openxmlformats.org/spreadsheetml/2006/main" count="236" uniqueCount="118">
  <si>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</si>
  <si>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</si>
  <si>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</si>
  <si>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</si>
  <si>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</si>
  <si>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</si>
  <si>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</si>
  <si>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</si>
  <si>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</si>
  <si>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</si>
  <si>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</si>
  <si>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</si>
  <si>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</si>
  <si>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</si>
  <si>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</si>
  <si>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</si>
  <si>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</si>
  <si>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</si>
  <si>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</si>
  <si>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</si>
  <si>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</si>
  <si>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</si>
  <si>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</si>
  <si>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</si>
  <si>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</si>
  <si>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</si>
  <si>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</si>
  <si>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</si>
  <si>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</si>
  <si>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</si>
  <si>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</si>
  <si>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</si>
  <si>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</si>
  <si>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</si>
  <si>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</si>
  <si>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</si>
  <si>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</si>
  <si>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</si>
  <si>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</si>
  <si>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</si>
  <si>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</si>
  <si>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</si>
  <si>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</si>
  <si>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</si>
  <si>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</si>
  <si>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</si>
  <si>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</si>
  <si>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</si>
  <si>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</si>
  <si>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</si>
  <si>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</si>
  <si>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</si>
  <si>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</si>
  <si>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</si>
  <si>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</si>
  <si>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</si>
  <si>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</si>
  <si>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</si>
  <si>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</si>
  <si>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</si>
  <si>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</si>
  <si>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</si>
  <si>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</si>
  <si>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</si>
  <si>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</si>
  <si>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</si>
  <si>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</si>
  <si>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</si>
  <si>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</si>
  <si>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</si>
  <si>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</si>
  <si>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</si>
  <si>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</si>
  <si>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</si>
  <si>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</si>
  <si>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</si>
  <si>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</si>
  <si>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</si>
  <si>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</si>
  <si>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</si>
  <si>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</si>
  <si>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</si>
  <si>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</si>
  <si>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</si>
  <si>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</si>
  <si>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</si>
  <si>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</si>
  <si>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</si>
  <si>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</si>
  <si>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</si>
  <si>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</si>
  <si>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</si>
  <si>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</si>
  <si>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</si>
  <si>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</si>
  <si>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</si>
  <si>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</si>
  <si>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</si>
  <si>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</si>
  <si>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</si>
  <si>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</si>
  <si>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</si>
  <si>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</si>
  <si>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</si>
  <si>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</si>
  <si>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</si>
  <si>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</si>
  <si>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</si>
  <si>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</si>
  <si>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</si>
  <si>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</si>
  <si>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</si>
  <si>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</si>
  <si>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</si>
  <si>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</si>
  <si>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当町にある２処理区のうち、津和野処理区については現在も未普及地域解消のために継続的に整備を実施している状況にある。
　現況では、使用料金収入により補えない費用については、一般会計繰入金により補填を行っており、未普及地域の整備が完了するまでは企業債の借入れが必要であり、今後、償還額が増加していくことから、経営状況は厳しくなることが想定される。
　しかしながら、整備の進捗とともに使用料金の収入額も増加傾向にあることから、更なる接続率のアップ（使用料金収入の増加）に向け、町民への加入促進を図っていく必要がある。</t>
    <phoneticPr fontId="4"/>
  </si>
  <si>
    <t>　今後、経営状態が厳しくなっていくことが想定されることから、更なる接続率のアップ（使用料金収入の増加）に向け、町民への加入促進を図っていく必要がある。
　料金改定については、未普及区域の整備完了後、加入率が上昇した段階で経営状況を鑑み検討する。改定時期は農業集落排水施設事業の使用料金と統一金額であることから、時期を合わせて行う予定である。
　事業計画についても、処理区面積の縮小を含め、現在検討中である。</t>
    <phoneticPr fontId="4"/>
  </si>
  <si>
    <t>　管渠については、平成７年に布設されたものが最も古く、現在布設から２５年が経過しているが、管渠の標準耐用年数が５０年であることから、現在のところ早急な更新の必要ではない。
　今後は、定期的な点検等を実施し、管渠等施設の長寿命化を図っていく計画である。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</si>
</sst>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61-43E0-B57A-1AA5EAC8F249}"/>
            </c:ext>
          </c:extLst>
        </c:ser>
        <c:dLbls>
          <c:showLegendKey val="0"/>
          <c:showVal val="0"/>
          <c:showCatName val="0"/>
          <c:showSerName val="0"/>
          <c:showPercent val="0"/>
          <c:showBubbleSize val="0"/>
        </c:dLbls>
        <c:gapWidth val="150"/>
        <c:axId val="122455792"/>
        <c:axId val="1224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2661-43E0-B57A-1AA5EAC8F249}"/>
            </c:ext>
          </c:extLst>
        </c:ser>
        <c:dLbls>
          <c:showLegendKey val="0"/>
          <c:showVal val="0"/>
          <c:showCatName val="0"/>
          <c:showSerName val="0"/>
          <c:showPercent val="0"/>
          <c:showBubbleSize val="0"/>
        </c:dLbls>
        <c:marker val="1"/>
        <c:smooth val="0"/>
        <c:axId val="122455792"/>
        <c:axId val="122456576"/>
      </c:lineChart>
      <c:dateAx>
        <c:axId val="122455792"/>
        <c:scaling>
          <c:orientation val="minMax"/>
        </c:scaling>
        <c:delete val="1"/>
        <c:axPos val="b"/>
        <c:numFmt formatCode="&quot;H&quot;yy" sourceLinked="1"/>
        <c:majorTickMark val="none"/>
        <c:minorTickMark val="none"/>
        <c:tickLblPos val="none"/>
        <c:crossAx val="122456576"/>
        <c:crosses val="autoZero"/>
        <c:auto val="1"/>
        <c:lblOffset val="100"/>
        <c:baseTimeUnit val="years"/>
      </c:dateAx>
      <c:valAx>
        <c:axId val="122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37.89</c:v>
                </c:pt>
                <c:pt idx="1">
                  <c:v>34.68</c:v>
                </c:pt>
                <c:pt idx="2">
                  <c:v>37.89</c:v>
                </c:pt>
                <c:pt idx="3">
                  <c:v>38.299999999999997</c:v>
                </c:pt>
                <c:pt idx="4">
                  <c:v>41.35</c:v>
                </c:pt>
              </c:numCache>
            </c:numRef>
          </c:val>
          <c:extLst xmlns:c16r2="http://schemas.microsoft.com/office/drawing/2015/06/chart">
            <c:ext xmlns:c16="http://schemas.microsoft.com/office/drawing/2014/chart" uri="{C3380CC4-5D6E-409C-BE32-E72D297353CC}">
              <c16:uniqueId val="{00000000-01B3-49A9-89C1-887950780101}"/>
            </c:ext>
          </c:extLst>
        </c:ser>
        <c:dLbls>
          <c:showLegendKey val="0"/>
          <c:showVal val="0"/>
          <c:showCatName val="0"/>
          <c:showSerName val="0"/>
          <c:showPercent val="0"/>
          <c:showBubbleSize val="0"/>
        </c:dLbls>
        <c:gapWidth val="150"/>
        <c:axId val="189285144"/>
        <c:axId val="1892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01B3-49A9-89C1-887950780101}"/>
            </c:ext>
          </c:extLst>
        </c:ser>
        <c:dLbls>
          <c:showLegendKey val="0"/>
          <c:showVal val="0"/>
          <c:showCatName val="0"/>
          <c:showSerName val="0"/>
          <c:showPercent val="0"/>
          <c:showBubbleSize val="0"/>
        </c:dLbls>
        <c:marker val="1"/>
        <c:smooth val="0"/>
        <c:axId val="189285144"/>
        <c:axId val="189285536"/>
      </c:lineChart>
      <c:dateAx>
        <c:axId val="189285144"/>
        <c:scaling>
          <c:orientation val="minMax"/>
        </c:scaling>
        <c:delete val="1"/>
        <c:axPos val="b"/>
        <c:numFmt formatCode="&quot;H&quot;yy" sourceLinked="1"/>
        <c:majorTickMark val="none"/>
        <c:minorTickMark val="none"/>
        <c:tickLblPos val="none"/>
        <c:crossAx val="189285536"/>
        <c:crosses val="autoZero"/>
        <c:auto val="1"/>
        <c:lblOffset val="100"/>
        <c:baseTimeUnit val="years"/>
      </c:dateAx>
      <c:valAx>
        <c:axId val="1892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8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64.650000000000006</c:v>
                </c:pt>
                <c:pt idx="1">
                  <c:v>63.43</c:v>
                </c:pt>
                <c:pt idx="2">
                  <c:v>65.09</c:v>
                </c:pt>
                <c:pt idx="3">
                  <c:v>64.489999999999995</c:v>
                </c:pt>
                <c:pt idx="4">
                  <c:v>66.23</c:v>
                </c:pt>
              </c:numCache>
            </c:numRef>
          </c:val>
          <c:extLst xmlns:c16r2="http://schemas.microsoft.com/office/drawing/2015/06/chart">
            <c:ext xmlns:c16="http://schemas.microsoft.com/office/drawing/2014/chart" uri="{C3380CC4-5D6E-409C-BE32-E72D297353CC}">
              <c16:uniqueId val="{00000000-C8D5-4BD0-B698-2341B159C994}"/>
            </c:ext>
          </c:extLst>
        </c:ser>
        <c:dLbls>
          <c:showLegendKey val="0"/>
          <c:showVal val="0"/>
          <c:showCatName val="0"/>
          <c:showSerName val="0"/>
          <c:showPercent val="0"/>
          <c:showBubbleSize val="0"/>
        </c:dLbls>
        <c:gapWidth val="150"/>
        <c:axId val="189448384"/>
        <c:axId val="18944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C8D5-4BD0-B698-2341B159C994}"/>
            </c:ext>
          </c:extLst>
        </c:ser>
        <c:dLbls>
          <c:showLegendKey val="0"/>
          <c:showVal val="0"/>
          <c:showCatName val="0"/>
          <c:showSerName val="0"/>
          <c:showPercent val="0"/>
          <c:showBubbleSize val="0"/>
        </c:dLbls>
        <c:marker val="1"/>
        <c:smooth val="0"/>
        <c:axId val="189448384"/>
        <c:axId val="189448776"/>
      </c:lineChart>
      <c:dateAx>
        <c:axId val="189448384"/>
        <c:scaling>
          <c:orientation val="minMax"/>
        </c:scaling>
        <c:delete val="1"/>
        <c:axPos val="b"/>
        <c:numFmt formatCode="&quot;H&quot;yy" sourceLinked="1"/>
        <c:majorTickMark val="none"/>
        <c:minorTickMark val="none"/>
        <c:tickLblPos val="none"/>
        <c:crossAx val="189448776"/>
        <c:crosses val="autoZero"/>
        <c:auto val="1"/>
        <c:lblOffset val="100"/>
        <c:baseTimeUnit val="years"/>
      </c:dateAx>
      <c:valAx>
        <c:axId val="18944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73.489999999999995</c:v>
                </c:pt>
                <c:pt idx="1">
                  <c:v>70.7</c:v>
                </c:pt>
                <c:pt idx="2">
                  <c:v>77.900000000000006</c:v>
                </c:pt>
                <c:pt idx="3">
                  <c:v>82.83</c:v>
                </c:pt>
                <c:pt idx="4">
                  <c:v>84.7</c:v>
                </c:pt>
              </c:numCache>
            </c:numRef>
          </c:val>
          <c:extLst xmlns:c16r2="http://schemas.microsoft.com/office/drawing/2015/06/chart">
            <c:ext xmlns:c16="http://schemas.microsoft.com/office/drawing/2014/chart" uri="{C3380CC4-5D6E-409C-BE32-E72D297353CC}">
              <c16:uniqueId val="{00000000-E7F0-4DEB-9862-85A06F8EAB08}"/>
            </c:ext>
          </c:extLst>
        </c:ser>
        <c:dLbls>
          <c:showLegendKey val="0"/>
          <c:showVal val="0"/>
          <c:showCatName val="0"/>
          <c:showSerName val="0"/>
          <c:showPercent val="0"/>
          <c:showBubbleSize val="0"/>
        </c:dLbls>
        <c:gapWidth val="150"/>
        <c:axId val="122457752"/>
        <c:axId val="1224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F0-4DEB-9862-85A06F8EAB08}"/>
            </c:ext>
          </c:extLst>
        </c:ser>
        <c:dLbls>
          <c:showLegendKey val="0"/>
          <c:showVal val="0"/>
          <c:showCatName val="0"/>
          <c:showSerName val="0"/>
          <c:showPercent val="0"/>
          <c:showBubbleSize val="0"/>
        </c:dLbls>
        <c:marker val="1"/>
        <c:smooth val="0"/>
        <c:axId val="122457752"/>
        <c:axId val="122458144"/>
      </c:lineChart>
      <c:dateAx>
        <c:axId val="122457752"/>
        <c:scaling>
          <c:orientation val="minMax"/>
        </c:scaling>
        <c:delete val="1"/>
        <c:axPos val="b"/>
        <c:numFmt formatCode="&quot;H&quot;yy" sourceLinked="1"/>
        <c:majorTickMark val="none"/>
        <c:minorTickMark val="none"/>
        <c:tickLblPos val="none"/>
        <c:crossAx val="122458144"/>
        <c:crosses val="autoZero"/>
        <c:auto val="1"/>
        <c:lblOffset val="100"/>
        <c:baseTimeUnit val="years"/>
      </c:dateAx>
      <c:valAx>
        <c:axId val="1224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E2-4934-A54F-1116FA39498C}"/>
            </c:ext>
          </c:extLst>
        </c:ser>
        <c:dLbls>
          <c:showLegendKey val="0"/>
          <c:showVal val="0"/>
          <c:showCatName val="0"/>
          <c:showSerName val="0"/>
          <c:showPercent val="0"/>
          <c:showBubbleSize val="0"/>
        </c:dLbls>
        <c:gapWidth val="150"/>
        <c:axId val="122459320"/>
        <c:axId val="18841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E2-4934-A54F-1116FA39498C}"/>
            </c:ext>
          </c:extLst>
        </c:ser>
        <c:dLbls>
          <c:showLegendKey val="0"/>
          <c:showVal val="0"/>
          <c:showCatName val="0"/>
          <c:showSerName val="0"/>
          <c:showPercent val="0"/>
          <c:showBubbleSize val="0"/>
        </c:dLbls>
        <c:marker val="1"/>
        <c:smooth val="0"/>
        <c:axId val="122459320"/>
        <c:axId val="188411192"/>
      </c:lineChart>
      <c:dateAx>
        <c:axId val="122459320"/>
        <c:scaling>
          <c:orientation val="minMax"/>
        </c:scaling>
        <c:delete val="1"/>
        <c:axPos val="b"/>
        <c:numFmt formatCode="&quot;H&quot;yy" sourceLinked="1"/>
        <c:majorTickMark val="none"/>
        <c:minorTickMark val="none"/>
        <c:tickLblPos val="none"/>
        <c:crossAx val="188411192"/>
        <c:crosses val="autoZero"/>
        <c:auto val="1"/>
        <c:lblOffset val="100"/>
        <c:baseTimeUnit val="years"/>
      </c:dateAx>
      <c:valAx>
        <c:axId val="18841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0E-47AB-975E-CD84829B2FAE}"/>
            </c:ext>
          </c:extLst>
        </c:ser>
        <c:dLbls>
          <c:showLegendKey val="0"/>
          <c:showVal val="0"/>
          <c:showCatName val="0"/>
          <c:showSerName val="0"/>
          <c:showPercent val="0"/>
          <c:showBubbleSize val="0"/>
        </c:dLbls>
        <c:gapWidth val="150"/>
        <c:axId val="188412368"/>
        <c:axId val="18841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0E-47AB-975E-CD84829B2FAE}"/>
            </c:ext>
          </c:extLst>
        </c:ser>
        <c:dLbls>
          <c:showLegendKey val="0"/>
          <c:showVal val="0"/>
          <c:showCatName val="0"/>
          <c:showSerName val="0"/>
          <c:showPercent val="0"/>
          <c:showBubbleSize val="0"/>
        </c:dLbls>
        <c:marker val="1"/>
        <c:smooth val="0"/>
        <c:axId val="188412368"/>
        <c:axId val="188412760"/>
      </c:lineChart>
      <c:dateAx>
        <c:axId val="188412368"/>
        <c:scaling>
          <c:orientation val="minMax"/>
        </c:scaling>
        <c:delete val="1"/>
        <c:axPos val="b"/>
        <c:numFmt formatCode="&quot;H&quot;yy" sourceLinked="1"/>
        <c:majorTickMark val="none"/>
        <c:minorTickMark val="none"/>
        <c:tickLblPos val="none"/>
        <c:crossAx val="188412760"/>
        <c:crosses val="autoZero"/>
        <c:auto val="1"/>
        <c:lblOffset val="100"/>
        <c:baseTimeUnit val="years"/>
      </c:dateAx>
      <c:valAx>
        <c:axId val="18841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1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EF-4559-A985-C7406431E844}"/>
            </c:ext>
          </c:extLst>
        </c:ser>
        <c:dLbls>
          <c:showLegendKey val="0"/>
          <c:showVal val="0"/>
          <c:showCatName val="0"/>
          <c:showSerName val="0"/>
          <c:showPercent val="0"/>
          <c:showBubbleSize val="0"/>
        </c:dLbls>
        <c:gapWidth val="150"/>
        <c:axId val="188413936"/>
        <c:axId val="18841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EF-4559-A985-C7406431E844}"/>
            </c:ext>
          </c:extLst>
        </c:ser>
        <c:dLbls>
          <c:showLegendKey val="0"/>
          <c:showVal val="0"/>
          <c:showCatName val="0"/>
          <c:showSerName val="0"/>
          <c:showPercent val="0"/>
          <c:showBubbleSize val="0"/>
        </c:dLbls>
        <c:marker val="1"/>
        <c:smooth val="0"/>
        <c:axId val="188413936"/>
        <c:axId val="188414328"/>
      </c:lineChart>
      <c:dateAx>
        <c:axId val="188413936"/>
        <c:scaling>
          <c:orientation val="minMax"/>
        </c:scaling>
        <c:delete val="1"/>
        <c:axPos val="b"/>
        <c:numFmt formatCode="&quot;H&quot;yy" sourceLinked="1"/>
        <c:majorTickMark val="none"/>
        <c:minorTickMark val="none"/>
        <c:tickLblPos val="none"/>
        <c:crossAx val="188414328"/>
        <c:crosses val="autoZero"/>
        <c:auto val="1"/>
        <c:lblOffset val="100"/>
        <c:baseTimeUnit val="years"/>
      </c:dateAx>
      <c:valAx>
        <c:axId val="18841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1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56-4EB9-840E-1397F23EDCA0}"/>
            </c:ext>
          </c:extLst>
        </c:ser>
        <c:dLbls>
          <c:showLegendKey val="0"/>
          <c:showVal val="0"/>
          <c:showCatName val="0"/>
          <c:showSerName val="0"/>
          <c:showPercent val="0"/>
          <c:showBubbleSize val="0"/>
        </c:dLbls>
        <c:gapWidth val="150"/>
        <c:axId val="188491072"/>
        <c:axId val="18849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56-4EB9-840E-1397F23EDCA0}"/>
            </c:ext>
          </c:extLst>
        </c:ser>
        <c:dLbls>
          <c:showLegendKey val="0"/>
          <c:showVal val="0"/>
          <c:showCatName val="0"/>
          <c:showSerName val="0"/>
          <c:showPercent val="0"/>
          <c:showBubbleSize val="0"/>
        </c:dLbls>
        <c:marker val="1"/>
        <c:smooth val="0"/>
        <c:axId val="188491072"/>
        <c:axId val="188491464"/>
      </c:lineChart>
      <c:dateAx>
        <c:axId val="188491072"/>
        <c:scaling>
          <c:orientation val="minMax"/>
        </c:scaling>
        <c:delete val="1"/>
        <c:axPos val="b"/>
        <c:numFmt formatCode="&quot;H&quot;yy" sourceLinked="1"/>
        <c:majorTickMark val="none"/>
        <c:minorTickMark val="none"/>
        <c:tickLblPos val="none"/>
        <c:crossAx val="188491464"/>
        <c:crosses val="autoZero"/>
        <c:auto val="1"/>
        <c:lblOffset val="100"/>
        <c:baseTimeUnit val="years"/>
      </c:dateAx>
      <c:valAx>
        <c:axId val="18849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918.54</c:v>
                </c:pt>
                <c:pt idx="1">
                  <c:v>1170.97</c:v>
                </c:pt>
                <c:pt idx="2">
                  <c:v>1531.61</c:v>
                </c:pt>
                <c:pt idx="3">
                  <c:v>1529.54</c:v>
                </c:pt>
                <c:pt idx="4">
                  <c:v>1364.13</c:v>
                </c:pt>
              </c:numCache>
            </c:numRef>
          </c:val>
          <c:extLst xmlns:c16r2="http://schemas.microsoft.com/office/drawing/2015/06/chart">
            <c:ext xmlns:c16="http://schemas.microsoft.com/office/drawing/2014/chart" uri="{C3380CC4-5D6E-409C-BE32-E72D297353CC}">
              <c16:uniqueId val="{00000000-904D-461E-9A45-C926E4DCFDC7}"/>
            </c:ext>
          </c:extLst>
        </c:ser>
        <c:dLbls>
          <c:showLegendKey val="0"/>
          <c:showVal val="0"/>
          <c:showCatName val="0"/>
          <c:showSerName val="0"/>
          <c:showPercent val="0"/>
          <c:showBubbleSize val="0"/>
        </c:dLbls>
        <c:gapWidth val="150"/>
        <c:axId val="188492640"/>
        <c:axId val="18849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904D-461E-9A45-C926E4DCFDC7}"/>
            </c:ext>
          </c:extLst>
        </c:ser>
        <c:dLbls>
          <c:showLegendKey val="0"/>
          <c:showVal val="0"/>
          <c:showCatName val="0"/>
          <c:showSerName val="0"/>
          <c:showPercent val="0"/>
          <c:showBubbleSize val="0"/>
        </c:dLbls>
        <c:marker val="1"/>
        <c:smooth val="0"/>
        <c:axId val="188492640"/>
        <c:axId val="188493032"/>
      </c:lineChart>
      <c:dateAx>
        <c:axId val="188492640"/>
        <c:scaling>
          <c:orientation val="minMax"/>
        </c:scaling>
        <c:delete val="1"/>
        <c:axPos val="b"/>
        <c:numFmt formatCode="&quot;H&quot;yy" sourceLinked="1"/>
        <c:majorTickMark val="none"/>
        <c:minorTickMark val="none"/>
        <c:tickLblPos val="none"/>
        <c:crossAx val="188493032"/>
        <c:crosses val="autoZero"/>
        <c:auto val="1"/>
        <c:lblOffset val="100"/>
        <c:baseTimeUnit val="years"/>
      </c:dateAx>
      <c:valAx>
        <c:axId val="1884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81.28</c:v>
                </c:pt>
                <c:pt idx="1">
                  <c:v>69.069999999999993</c:v>
                </c:pt>
                <c:pt idx="2">
                  <c:v>66.739999999999995</c:v>
                </c:pt>
                <c:pt idx="3">
                  <c:v>71.03</c:v>
                </c:pt>
                <c:pt idx="4">
                  <c:v>89.89</c:v>
                </c:pt>
              </c:numCache>
            </c:numRef>
          </c:val>
          <c:extLst xmlns:c16r2="http://schemas.microsoft.com/office/drawing/2015/06/chart">
            <c:ext xmlns:c16="http://schemas.microsoft.com/office/drawing/2014/chart" uri="{C3380CC4-5D6E-409C-BE32-E72D297353CC}">
              <c16:uniqueId val="{00000000-1EBB-42B8-8F7E-071666DA8D25}"/>
            </c:ext>
          </c:extLst>
        </c:ser>
        <c:dLbls>
          <c:showLegendKey val="0"/>
          <c:showVal val="0"/>
          <c:showCatName val="0"/>
          <c:showSerName val="0"/>
          <c:showPercent val="0"/>
          <c:showBubbleSize val="0"/>
        </c:dLbls>
        <c:gapWidth val="150"/>
        <c:axId val="188494208"/>
        <c:axId val="1892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1EBB-42B8-8F7E-071666DA8D25}"/>
            </c:ext>
          </c:extLst>
        </c:ser>
        <c:dLbls>
          <c:showLegendKey val="0"/>
          <c:showVal val="0"/>
          <c:showCatName val="0"/>
          <c:showSerName val="0"/>
          <c:showPercent val="0"/>
          <c:showBubbleSize val="0"/>
        </c:dLbls>
        <c:marker val="1"/>
        <c:smooth val="0"/>
        <c:axId val="188494208"/>
        <c:axId val="189282400"/>
      </c:lineChart>
      <c:dateAx>
        <c:axId val="188494208"/>
        <c:scaling>
          <c:orientation val="minMax"/>
        </c:scaling>
        <c:delete val="1"/>
        <c:axPos val="b"/>
        <c:numFmt formatCode="&quot;H&quot;yy" sourceLinked="1"/>
        <c:majorTickMark val="none"/>
        <c:minorTickMark val="none"/>
        <c:tickLblPos val="none"/>
        <c:crossAx val="189282400"/>
        <c:crosses val="autoZero"/>
        <c:auto val="1"/>
        <c:lblOffset val="100"/>
        <c:baseTimeUnit val="years"/>
      </c:dateAx>
      <c:valAx>
        <c:axId val="1892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257.51</c:v>
                </c:pt>
                <c:pt idx="1">
                  <c:v>304.06</c:v>
                </c:pt>
                <c:pt idx="2">
                  <c:v>320.81</c:v>
                </c:pt>
                <c:pt idx="3">
                  <c:v>304.76</c:v>
                </c:pt>
                <c:pt idx="4">
                  <c:v>254.06</c:v>
                </c:pt>
              </c:numCache>
            </c:numRef>
          </c:val>
          <c:extLst xmlns:c16r2="http://schemas.microsoft.com/office/drawing/2015/06/chart">
            <c:ext xmlns:c16="http://schemas.microsoft.com/office/drawing/2014/chart" uri="{C3380CC4-5D6E-409C-BE32-E72D297353CC}">
              <c16:uniqueId val="{00000000-7337-4AE0-B207-5949FAFA807A}"/>
            </c:ext>
          </c:extLst>
        </c:ser>
        <c:dLbls>
          <c:showLegendKey val="0"/>
          <c:showVal val="0"/>
          <c:showCatName val="0"/>
          <c:showSerName val="0"/>
          <c:showPercent val="0"/>
          <c:showBubbleSize val="0"/>
        </c:dLbls>
        <c:gapWidth val="150"/>
        <c:axId val="189283576"/>
        <c:axId val="1892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7337-4AE0-B207-5949FAFA807A}"/>
            </c:ext>
          </c:extLst>
        </c:ser>
        <c:dLbls>
          <c:showLegendKey val="0"/>
          <c:showVal val="0"/>
          <c:showCatName val="0"/>
          <c:showSerName val="0"/>
          <c:showPercent val="0"/>
          <c:showBubbleSize val="0"/>
        </c:dLbls>
        <c:marker val="1"/>
        <c:smooth val="0"/>
        <c:axId val="189283576"/>
        <c:axId val="189283968"/>
      </c:lineChart>
      <c:dateAx>
        <c:axId val="189283576"/>
        <c:scaling>
          <c:orientation val="minMax"/>
        </c:scaling>
        <c:delete val="1"/>
        <c:axPos val="b"/>
        <c:numFmt formatCode="&quot;H&quot;yy" sourceLinked="1"/>
        <c:majorTickMark val="none"/>
        <c:minorTickMark val="none"/>
        <c:tickLblPos val="none"/>
        <c:crossAx val="189283968"/>
        <c:crosses val="autoZero"/>
        <c:auto val="1"/>
        <c:lblOffset val="100"/>
        <c:baseTimeUnit val="years"/>
      </c:dateAx>
      <c:valAx>
        <c:axId val="1892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8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K55" sqref="BK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津和野町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7251</v>
      </c>
      <c r="AM8" s="69"/>
      <c r="AN8" s="69"/>
      <c r="AO8" s="69"/>
      <c r="AP8" s="69"/>
      <c r="AQ8" s="69"/>
      <c r="AR8" s="69"/>
      <c r="AS8" s="69"/>
      <c r="AT8" s="68">
        <f>データ!T6</f>
        <v>307.02999999999997</v>
      </c>
      <c r="AU8" s="68"/>
      <c r="AV8" s="68"/>
      <c r="AW8" s="68"/>
      <c r="AX8" s="68"/>
      <c r="AY8" s="68"/>
      <c r="AZ8" s="68"/>
      <c r="BA8" s="68"/>
      <c r="BB8" s="68">
        <f>データ!U6</f>
        <v>23.62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45.4</v>
      </c>
      <c r="Q10" s="68"/>
      <c r="R10" s="68"/>
      <c r="S10" s="68"/>
      <c r="T10" s="68"/>
      <c r="U10" s="68"/>
      <c r="V10" s="68"/>
      <c r="W10" s="68">
        <f>データ!Q6</f>
        <v>100</v>
      </c>
      <c r="X10" s="68"/>
      <c r="Y10" s="68"/>
      <c r="Z10" s="68"/>
      <c r="AA10" s="68"/>
      <c r="AB10" s="68"/>
      <c r="AC10" s="68"/>
      <c r="AD10" s="69">
        <f>データ!R6</f>
        <v>3190</v>
      </c>
      <c r="AE10" s="69"/>
      <c r="AF10" s="69"/>
      <c r="AG10" s="69"/>
      <c r="AH10" s="69"/>
      <c r="AI10" s="69"/>
      <c r="AJ10" s="69"/>
      <c r="AK10" s="2"/>
      <c r="AL10" s="69">
        <f>データ!V6</f>
        <v>3254</v>
      </c>
      <c r="AM10" s="69"/>
      <c r="AN10" s="69"/>
      <c r="AO10" s="69"/>
      <c r="AP10" s="69"/>
      <c r="AQ10" s="69"/>
      <c r="AR10" s="69"/>
      <c r="AS10" s="69"/>
      <c r="AT10" s="68">
        <f>データ!W6</f>
        <v>1.37</v>
      </c>
      <c r="AU10" s="68"/>
      <c r="AV10" s="68"/>
      <c r="AW10" s="68"/>
      <c r="AX10" s="68"/>
      <c r="AY10" s="68"/>
      <c r="AZ10" s="68"/>
      <c r="BA10" s="68"/>
      <c r="BB10" s="68">
        <f>データ!X6</f>
        <v>2375.1799999999998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UPelG1sPIPxJcA14DPX6F89G8rgR6MnoUseFe3nE6oCrHJOTHBQVgY7zwX87FK2AAXmg33+FOn6a265Xn7DJ4g==" saltValue="6GqwvUkWdMo0E04Pu2Q/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325015</v>
      </c>
      <c r="D6" s="33">
        <f t="shared" si="3"/>
        <v>47</v>
      </c>
      <c r="E6" s="33">
        <f t="shared" si="3"/>
        <v>17</v>
      </c>
      <c r="F6" s="33">
        <f t="shared" si="3"/>
        <v>4</v>
      </c>
      <c r="G6" s="33">
        <f t="shared" si="3"/>
        <v>0</v>
      </c>
      <c r="H6" s="33" t="str">
        <f t="shared" si="3"/>
        <v>島根県　津和野町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45.4</v>
      </c>
      <c r="Q6" s="34">
        <f t="shared" si="3"/>
        <v>100</v>
      </c>
      <c r="R6" s="34">
        <f t="shared" si="3"/>
        <v>3190</v>
      </c>
      <c r="S6" s="34">
        <f t="shared" si="3"/>
        <v>7251</v>
      </c>
      <c r="T6" s="34">
        <f t="shared" si="3"/>
        <v>307.02999999999997</v>
      </c>
      <c r="U6" s="34">
        <f t="shared" si="3"/>
        <v>23.62</v>
      </c>
      <c r="V6" s="34">
        <f t="shared" si="3"/>
        <v>3254</v>
      </c>
      <c r="W6" s="34">
        <f t="shared" si="3"/>
        <v>1.37</v>
      </c>
      <c r="X6" s="34">
        <f t="shared" si="3"/>
        <v>2375.1799999999998</v>
      </c>
      <c r="Y6" s="35">
        <f>IF(Y7="",NA(),Y7)</f>
        <v>73.489999999999995</v>
      </c>
      <c r="Z6" s="35">
        <f t="shared" ref="Z6:AH6" si="4">IF(Z7="",NA(),Z7)</f>
        <v>70.7</v>
      </c>
      <c r="AA6" s="35">
        <f t="shared" si="4"/>
        <v>77.900000000000006</v>
      </c>
      <c r="AB6" s="35">
        <f t="shared" si="4"/>
        <v>82.83</v>
      </c>
      <c r="AC6" s="35">
        <f t="shared" si="4"/>
        <v>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918.54</v>
      </c>
      <c r="BG6" s="35">
        <f t="shared" ref="BG6:BO6" si="7">IF(BG7="",NA(),BG7)</f>
        <v>1170.97</v>
      </c>
      <c r="BH6" s="35">
        <f t="shared" si="7"/>
        <v>1531.61</v>
      </c>
      <c r="BI6" s="35">
        <f t="shared" si="7"/>
        <v>1529.54</v>
      </c>
      <c r="BJ6" s="35">
        <f t="shared" si="7"/>
        <v>1364.13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81.28</v>
      </c>
      <c r="BR6" s="35">
        <f t="shared" ref="BR6:BZ6" si="8">IF(BR7="",NA(),BR7)</f>
        <v>69.069999999999993</v>
      </c>
      <c r="BS6" s="35">
        <f t="shared" si="8"/>
        <v>66.739999999999995</v>
      </c>
      <c r="BT6" s="35">
        <f t="shared" si="8"/>
        <v>71.03</v>
      </c>
      <c r="BU6" s="35">
        <f t="shared" si="8"/>
        <v>89.89</v>
      </c>
      <c r="BV6" s="35">
        <f t="shared" si="8"/>
        <v>66.22</v>
      </c>
      <c r="BW6" s="35">
        <f t="shared" si="8"/>
        <v>69.87</v>
      </c>
      <c r="BX6" s="35">
        <f t="shared" si="8"/>
        <v>74.3</v>
      </c>
      <c r="BY6" s="35">
        <f t="shared" si="8"/>
        <v>72.260000000000005</v>
      </c>
      <c r="BZ6" s="35">
        <f t="shared" si="8"/>
        <v>71.84</v>
      </c>
      <c r="CA6" s="34" t="str">
        <f>IF(CA7="","",IF(CA7="-","【-】","【"&amp;SUBSTITUTE(TEXT(CA7,"#,##0.00"),"-","△")&amp;"】"))</f>
        <v>【74.17】</v>
      </c>
      <c r="CB6" s="35">
        <f>IF(CB7="",NA(),CB7)</f>
        <v>257.51</v>
      </c>
      <c r="CC6" s="35">
        <f t="shared" ref="CC6:CK6" si="9">IF(CC7="",NA(),CC7)</f>
        <v>304.06</v>
      </c>
      <c r="CD6" s="35">
        <f t="shared" si="9"/>
        <v>320.81</v>
      </c>
      <c r="CE6" s="35">
        <f t="shared" si="9"/>
        <v>304.76</v>
      </c>
      <c r="CF6" s="35">
        <f t="shared" si="9"/>
        <v>254.06</v>
      </c>
      <c r="CG6" s="35">
        <f t="shared" si="9"/>
        <v>246.72</v>
      </c>
      <c r="CH6" s="35">
        <f t="shared" si="9"/>
        <v>234.96</v>
      </c>
      <c r="CI6" s="35">
        <f t="shared" si="9"/>
        <v>221.81</v>
      </c>
      <c r="CJ6" s="35">
        <f t="shared" si="9"/>
        <v>230.02</v>
      </c>
      <c r="CK6" s="35">
        <f t="shared" si="9"/>
        <v>228.47</v>
      </c>
      <c r="CL6" s="34" t="str">
        <f>IF(CL7="","",IF(CL7="-","【-】","【"&amp;SUBSTITUTE(TEXT(CL7,"#,##0.00"),"-","△")&amp;"】"))</f>
        <v>【218.56】</v>
      </c>
      <c r="CM6" s="35">
        <f>IF(CM7="",NA(),CM7)</f>
        <v>37.89</v>
      </c>
      <c r="CN6" s="35">
        <f t="shared" ref="CN6:CV6" si="10">IF(CN7="",NA(),CN7)</f>
        <v>34.68</v>
      </c>
      <c r="CO6" s="35">
        <f t="shared" si="10"/>
        <v>37.89</v>
      </c>
      <c r="CP6" s="35">
        <f t="shared" si="10"/>
        <v>38.299999999999997</v>
      </c>
      <c r="CQ6" s="35">
        <f t="shared" si="10"/>
        <v>41.35</v>
      </c>
      <c r="CR6" s="35">
        <f t="shared" si="10"/>
        <v>41.35</v>
      </c>
      <c r="CS6" s="35">
        <f t="shared" si="10"/>
        <v>42.9</v>
      </c>
      <c r="CT6" s="35">
        <f t="shared" si="10"/>
        <v>43.36</v>
      </c>
      <c r="CU6" s="35">
        <f t="shared" si="10"/>
        <v>42.56</v>
      </c>
      <c r="CV6" s="35">
        <f t="shared" si="10"/>
        <v>42.47</v>
      </c>
      <c r="CW6" s="34" t="str">
        <f>IF(CW7="","",IF(CW7="-","【-】","【"&amp;SUBSTITUTE(TEXT(CW7,"#,##0.00"),"-","△")&amp;"】"))</f>
        <v>【42.86】</v>
      </c>
      <c r="CX6" s="35">
        <f>IF(CX7="",NA(),CX7)</f>
        <v>64.650000000000006</v>
      </c>
      <c r="CY6" s="35">
        <f t="shared" ref="CY6:DG6" si="11">IF(CY7="",NA(),CY7)</f>
        <v>63.43</v>
      </c>
      <c r="CZ6" s="35">
        <f t="shared" si="11"/>
        <v>65.09</v>
      </c>
      <c r="DA6" s="35">
        <f t="shared" si="11"/>
        <v>64.489999999999995</v>
      </c>
      <c r="DB6" s="35">
        <f t="shared" si="11"/>
        <v>66.23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325015</v>
      </c>
      <c r="D7" s="37">
        <v>47</v>
      </c>
      <c r="E7" s="37">
        <v>17</v>
      </c>
      <c r="F7" s="37">
        <v>4</v>
      </c>
      <c r="G7" s="37">
        <v>0</v>
      </c>
      <c r="H7" s="37" t="s">
        <v>97</v>
      </c>
      <c r="I7" s="37" t="s">
        <v>98</v>
      </c>
      <c r="J7" s="37" t="s">
        <v>99</v>
      </c>
      <c r="K7" s="37" t="s">
        <v>100</v>
      </c>
      <c r="L7" s="37" t="s">
        <v>101</v>
      </c>
      <c r="M7" s="37" t="s">
        <v>102</v>
      </c>
      <c r="N7" s="38" t="s">
        <v>103</v>
      </c>
      <c r="O7" s="38" t="s">
        <v>104</v>
      </c>
      <c r="P7" s="38">
        <v>45.4</v>
      </c>
      <c r="Q7" s="38">
        <v>100</v>
      </c>
      <c r="R7" s="38">
        <v>3190</v>
      </c>
      <c r="S7" s="38">
        <v>7251</v>
      </c>
      <c r="T7" s="38">
        <v>307.02999999999997</v>
      </c>
      <c r="U7" s="38">
        <v>23.62</v>
      </c>
      <c r="V7" s="38">
        <v>3254</v>
      </c>
      <c r="W7" s="38">
        <v>1.37</v>
      </c>
      <c r="X7" s="38">
        <v>2375.1799999999998</v>
      </c>
      <c r="Y7" s="38">
        <v>73.489999999999995</v>
      </c>
      <c r="Z7" s="38">
        <v>70.7</v>
      </c>
      <c r="AA7" s="38">
        <v>77.900000000000006</v>
      </c>
      <c r="AB7" s="38">
        <v>82.83</v>
      </c>
      <c r="AC7" s="38">
        <v>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918.54</v>
      </c>
      <c r="BG7" s="38">
        <v>1170.97</v>
      </c>
      <c r="BH7" s="38">
        <v>1531.61</v>
      </c>
      <c r="BI7" s="38">
        <v>1529.54</v>
      </c>
      <c r="BJ7" s="38">
        <v>1364.13</v>
      </c>
      <c r="BK7" s="38">
        <v>1434.89</v>
      </c>
      <c r="BL7" s="38">
        <v>1298.9100000000001</v>
      </c>
      <c r="BM7" s="38">
        <v>1243.71</v>
      </c>
      <c r="BN7" s="38">
        <v>1194.1500000000001</v>
      </c>
      <c r="BO7" s="38">
        <v>1206.79</v>
      </c>
      <c r="BP7" s="38">
        <v>1218.7</v>
      </c>
      <c r="BQ7" s="38">
        <v>81.28</v>
      </c>
      <c r="BR7" s="38">
        <v>69.069999999999993</v>
      </c>
      <c r="BS7" s="38">
        <v>66.739999999999995</v>
      </c>
      <c r="BT7" s="38">
        <v>71.03</v>
      </c>
      <c r="BU7" s="38">
        <v>89.89</v>
      </c>
      <c r="BV7" s="38">
        <v>66.22</v>
      </c>
      <c r="BW7" s="38">
        <v>69.87</v>
      </c>
      <c r="BX7" s="38">
        <v>74.3</v>
      </c>
      <c r="BY7" s="38">
        <v>72.260000000000005</v>
      </c>
      <c r="BZ7" s="38">
        <v>71.84</v>
      </c>
      <c r="CA7" s="38">
        <v>74.17</v>
      </c>
      <c r="CB7" s="38">
        <v>257.51</v>
      </c>
      <c r="CC7" s="38">
        <v>304.06</v>
      </c>
      <c r="CD7" s="38">
        <v>320.81</v>
      </c>
      <c r="CE7" s="38">
        <v>304.76</v>
      </c>
      <c r="CF7" s="38">
        <v>254.06</v>
      </c>
      <c r="CG7" s="38">
        <v>246.72</v>
      </c>
      <c r="CH7" s="38">
        <v>234.96</v>
      </c>
      <c r="CI7" s="38">
        <v>221.81</v>
      </c>
      <c r="CJ7" s="38">
        <v>230.02</v>
      </c>
      <c r="CK7" s="38">
        <v>228.47</v>
      </c>
      <c r="CL7" s="38">
        <v>218.56</v>
      </c>
      <c r="CM7" s="38">
        <v>37.89</v>
      </c>
      <c r="CN7" s="38">
        <v>34.68</v>
      </c>
      <c r="CO7" s="38">
        <v>37.89</v>
      </c>
      <c r="CP7" s="38">
        <v>38.299999999999997</v>
      </c>
      <c r="CQ7" s="38">
        <v>41.35</v>
      </c>
      <c r="CR7" s="38">
        <v>41.35</v>
      </c>
      <c r="CS7" s="38">
        <v>42.9</v>
      </c>
      <c r="CT7" s="38">
        <v>43.36</v>
      </c>
      <c r="CU7" s="38">
        <v>42.56</v>
      </c>
      <c r="CV7" s="38">
        <v>42.47</v>
      </c>
      <c r="CW7" s="38">
        <v>42.86</v>
      </c>
      <c r="CX7" s="38">
        <v>64.650000000000006</v>
      </c>
      <c r="CY7" s="38">
        <v>63.43</v>
      </c>
      <c r="CZ7" s="38">
        <v>65.09</v>
      </c>
      <c r="DA7" s="38">
        <v>64.489999999999995</v>
      </c>
      <c r="DB7" s="38">
        <v>66.23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2020-12-04T02:56:52Z</dcterms:created>
  <dcterms:modified xsi:type="dcterms:W3CDTF">2021-01-15T00:57:07Z</dcterms:modified>
  <cp:category/>
</cp:coreProperties>
</file>