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04企画財政課\R2(2020)\14_財政\11_地方公営企業\00_全般\20210204〆_公営企業に係る「経営比較分析表」分析等について\"/>
    </mc:Choice>
  </mc:AlternateContent>
  <workbookProtection workbookAlgorithmName="SHA-512" workbookHashValue="YI0KO1Cfka5vbhKJfqSggVQwkET7k2CzYXmt2O0eKSc5/kjk+ylm7jxk6zFvFVNAmn/HtCq3YpEALcDYGTossQ==" workbookSaltValue="Vbn/9gFDnwuhgyjFt4WKn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<sst xmlns="http://schemas.openxmlformats.org/spreadsheetml/2006/main" count="272" uniqueCount="112">
  <si>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</si>
  <si>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</si>
  <si>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</si>
  <si>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</si>
  <si>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</si>
  <si>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</si>
  <si>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</si>
  <si>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</si>
  <si>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1⑤</t>
  </si>
  <si>
    <t>全体総括</t>
    <rPh sb="0" eb="2">
      <t>ゼンタイ</t>
    </rPh>
    <rPh sb="2" eb="4">
      <t>ソウカツ</t>
    </rPh>
    <phoneticPr fontId="1"/>
  </si>
  <si>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</si>
  <si>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</si>
  <si>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</si>
  <si>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</si>
  <si>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</si>
  <si>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</si>
  <si>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</si>
  <si>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</si>
  <si>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</si>
  <si>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</si>
  <si>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</si>
  <si>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</si>
  <si>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</si>
  <si>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</si>
  <si>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</si>
  <si>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</si>
  <si>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</si>
  <si>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</si>
  <si>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</si>
  <si>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</si>
  <si>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</si>
  <si>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</si>
  <si>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</si>
  <si>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</si>
  <si>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</si>
  <si>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</si>
  <si>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</si>
  <si>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</si>
  <si>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</si>
  <si>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</si>
  <si>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</si>
  <si>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</si>
  <si>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</si>
  <si>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</si>
  <si>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</si>
  <si>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</si>
  <si>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</si>
  <si>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</si>
  <si>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</si>
  <si>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</si>
  <si>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</si>
  <si>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</si>
  <si>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</si>
  <si>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</si>
  <si>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</si>
  <si>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</si>
  <si>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</si>
  <si>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</si>
  <si>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</si>
  <si>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</si>
  <si>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</si>
  <si>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</si>
  <si>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</si>
  <si>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</si>
  <si>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</si>
  <si>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</si>
  <si>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</si>
  <si>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</si>
  <si>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</si>
  <si>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</si>
  <si>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</si>
  <si>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</si>
  <si>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</si>
  <si>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</si>
  <si>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</si>
  <si>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</si>
  <si>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</si>
  <si>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</si>
  <si>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</si>
  <si>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</si>
  <si>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</si>
  <si>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</si>
  <si>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</si>
  <si>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</si>
  <si>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</si>
  <si>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</si>
  <si>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</si>
  <si>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</si>
  <si>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</si>
  <si>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</si>
  <si>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</si>
  <si>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</si>
  <si>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</si>
  <si>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</si>
  <si>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島根県　邑南町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</si>
  <si>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</si>
  <si>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</si>
  <si>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</si>
  <si>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</si>
  <si>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</si>
  <si>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</si>
  <si>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</si>
  <si>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</si>
  <si>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</si>
  <si>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</si>
  <si>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</si>
  <si>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</si>
  <si>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</si>
  <si>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</si>
  <si>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各指標において、類似団体平均に対して悪い数値を示している。アセットマネジメント、基本計画、投資計画に沿い、今後は施設整備計画を策定し財政収支を踏まえた適切な施設更新や施設の統廃合・ダウンサイジングなどを視野に入れた経営の健全化を図る。</t>
    <rPh sb="0" eb="1">
      <t>カク</t>
    </rPh>
    <phoneticPr fontId="1"/>
  </si>
  <si>
    <t>管路の更新率は令和元年度において1.9%で、有形固定資産全体の老朽化が進む中で管路だけは経年化率が改善している。しかし、管路以外の施設についても経年化は進んでおり、更新についても管路更新と併せて計画的な投資を行う。</t>
    <rPh sb="7" eb="9">
      <t>レイワ</t>
    </rPh>
    <rPh sb="9" eb="10">
      <t>モト</t>
    </rPh>
    <rPh sb="22" eb="28">
      <t>ユウケイコテ</t>
    </rPh>
    <rPh sb="28" eb="30">
      <t>ゼンタイ</t>
    </rPh>
    <rPh sb="31" eb="34">
      <t>ロウキュウカ</t>
    </rPh>
    <rPh sb="35" eb="36">
      <t>ススム</t>
    </rPh>
    <rPh sb="37" eb="38">
      <t>ナカ</t>
    </rPh>
    <rPh sb="39" eb="41">
      <t>カンロ</t>
    </rPh>
    <rPh sb="44" eb="47">
      <t>ケイネンカ</t>
    </rPh>
    <rPh sb="47" eb="48">
      <t>リツ</t>
    </rPh>
    <rPh sb="49" eb="51">
      <t>カイゼン</t>
    </rPh>
    <rPh sb="60" eb="62">
      <t>カンロ</t>
    </rPh>
    <rPh sb="62" eb="64">
      <t>イガイ</t>
    </rPh>
    <rPh sb="65" eb="67">
      <t>シセツ</t>
    </rPh>
    <rPh sb="72" eb="75">
      <t>ケイネンカ</t>
    </rPh>
    <rPh sb="76" eb="77">
      <t>スス</t>
    </rPh>
    <rPh sb="82" eb="84">
      <t>コウシン</t>
    </rPh>
    <rPh sb="89" eb="91">
      <t>カンロ</t>
    </rPh>
    <rPh sb="91" eb="93">
      <t>コウシン</t>
    </rPh>
    <rPh sb="94" eb="95">
      <t>アワ</t>
    </rPh>
    <phoneticPr fontId="1"/>
  </si>
  <si>
    <t>①経常収支比率　②累積欠損金比率　
経常収支比率の指標が低い要因は単年度の減価償却費が経常支出の約58.8％を占めるためであり、単年度欠損金が発生する要因にもなっている。減価償却費は減少傾向にあり、前年度に比べ単年度収支は改善している。引き続きコストの節減に努める。　　　　　　　　　　　　　　　　　　　③流動比率　④企業債残高対給水収益比率
過去一定期間に企業債借入が集中した時期があり、類似団体平均値と比較すると指標は高い。償還期間を長くするなど単年度の償還額を抑えることで改善を図る。
⑤料金回収率　　
平成29年度に料金値上げを行っているが、給水収益は減少傾向で、なお給水収益では給水費用を賄えていない状況である。数値は改善方向で今後も経常費用節減により改善を図る。
⑥給水原価　　　　　　　　　　　　　　　　　　　　　減価償却費の減少と維持管理費節減によりわずかずつではあるが改善された。　　　　　　　　　　　　　　　　　　　　　　　　　　　　　　　　　　　　　　　　　　　　　　　　　　　　　　　　　　　　　　　　　　　　　　　　　　　　　　　　　　　　　　　　　　　　　　　　　　　　　　　　　　　　　　　　　　　　　　　　　　　　　　　　　　　⑦施設利用率
給水人口の減少に伴い、年々指標が下がっている。　　　　　　　　　　　　　　　　　　　　　　　　　　　　　　　　　　　⑧有収率　　　　　　　　　　　　　　　　　　　　　　　　　　　　　　　　　　　管路の耐用年数の経過、新たな漏水の発生や給水区間が広いこと、配水の切り替えによるロスが発生することから、管路の更新工事を行っても即数値となって明確な改善とはなっていない。漏水箇所の発見など引き続き行うことにより有収率向上を図って行く。</t>
    <rPh sb="18" eb="20">
      <t>ケイジョウ</t>
    </rPh>
    <rPh sb="20" eb="22">
      <t>シュウシ</t>
    </rPh>
    <rPh sb="22" eb="24">
      <t>ヒリツ</t>
    </rPh>
    <rPh sb="25" eb="27">
      <t>シヒョウ</t>
    </rPh>
    <rPh sb="28" eb="29">
      <t>ヒク</t>
    </rPh>
    <rPh sb="30" eb="32">
      <t>ヨウイン</t>
    </rPh>
    <rPh sb="33" eb="36">
      <t>タンネンド</t>
    </rPh>
    <rPh sb="37" eb="41">
      <t>ゲンカ</t>
    </rPh>
    <rPh sb="41" eb="42">
      <t>ヒ</t>
    </rPh>
    <rPh sb="43" eb="45">
      <t>ケイジョウ</t>
    </rPh>
    <rPh sb="45" eb="47">
      <t>シシュツ</t>
    </rPh>
    <rPh sb="48" eb="49">
      <t>ヤク</t>
    </rPh>
    <rPh sb="55" eb="56">
      <t>シ</t>
    </rPh>
    <rPh sb="64" eb="67">
      <t>タンネンド</t>
    </rPh>
    <rPh sb="67" eb="70">
      <t>ケッソンキン</t>
    </rPh>
    <rPh sb="71" eb="73">
      <t>ハッセイ</t>
    </rPh>
    <rPh sb="75" eb="77">
      <t>ヨウイン</t>
    </rPh>
    <rPh sb="85" eb="87">
      <t>ゲンカ</t>
    </rPh>
    <rPh sb="87" eb="90">
      <t>ショウ</t>
    </rPh>
    <rPh sb="91" eb="93">
      <t>ゲンショウ</t>
    </rPh>
    <rPh sb="93" eb="95">
      <t>ケイコウ</t>
    </rPh>
    <rPh sb="99" eb="102">
      <t>ゼンネンド</t>
    </rPh>
    <rPh sb="103" eb="104">
      <t>クラ</t>
    </rPh>
    <rPh sb="105" eb="108">
      <t>タンネンド</t>
    </rPh>
    <rPh sb="108" eb="110">
      <t>シュウシ</t>
    </rPh>
    <rPh sb="111" eb="113">
      <t>カイゼン</t>
    </rPh>
    <rPh sb="129" eb="130">
      <t>ツト</t>
    </rPh>
    <rPh sb="214" eb="216">
      <t>ショウカン</t>
    </rPh>
    <rPh sb="216" eb="218">
      <t>キカン</t>
    </rPh>
    <rPh sb="219" eb="220">
      <t>ナガ</t>
    </rPh>
    <rPh sb="225" eb="228">
      <t>タンネンド</t>
    </rPh>
    <rPh sb="229" eb="232">
      <t>ショウ</t>
    </rPh>
    <rPh sb="233" eb="234">
      <t>オサ</t>
    </rPh>
    <rPh sb="239" eb="241">
      <t>カイゼン</t>
    </rPh>
    <rPh sb="242" eb="243">
      <t>ハカ</t>
    </rPh>
    <rPh sb="255" eb="257">
      <t>ヘイセイ</t>
    </rPh>
    <rPh sb="259" eb="261">
      <t>ネンド</t>
    </rPh>
    <rPh sb="262" eb="267">
      <t>リョウキン</t>
    </rPh>
    <rPh sb="268" eb="269">
      <t>オコナ</t>
    </rPh>
    <rPh sb="275" eb="279">
      <t>キュウス</t>
    </rPh>
    <rPh sb="280" eb="282">
      <t>ゲンショウ</t>
    </rPh>
    <rPh sb="282" eb="284">
      <t>ケイコウ</t>
    </rPh>
    <rPh sb="311" eb="313">
      <t>スウチ</t>
    </rPh>
    <rPh sb="314" eb="316">
      <t>カイゼン</t>
    </rPh>
    <rPh sb="316" eb="318">
      <t>ホウコウ</t>
    </rPh>
    <rPh sb="319" eb="321">
      <t>コンゴ</t>
    </rPh>
    <rPh sb="370" eb="372">
      <t>ゲンショウ</t>
    </rPh>
    <rPh sb="548" eb="550">
      <t>ネンネン</t>
    </rPh>
    <rPh sb="634" eb="636">
      <t>カンロ</t>
    </rPh>
    <rPh sb="637" eb="641">
      <t>タイヨウ</t>
    </rPh>
    <rPh sb="642" eb="644">
      <t>ケイカ</t>
    </rPh>
    <rPh sb="645" eb="646">
      <t>アラ</t>
    </rPh>
    <rPh sb="664" eb="666">
      <t>ハイスイ</t>
    </rPh>
    <rPh sb="667" eb="668">
      <t>キ</t>
    </rPh>
    <rPh sb="669" eb="670">
      <t>カ</t>
    </rPh>
    <rPh sb="677" eb="679">
      <t>ハッセイ</t>
    </rPh>
    <rPh sb="686" eb="688">
      <t>カンロ</t>
    </rPh>
    <rPh sb="689" eb="693">
      <t>コウシン</t>
    </rPh>
    <rPh sb="694" eb="695">
      <t>オコナ</t>
    </rPh>
    <rPh sb="698" eb="699">
      <t>ソク</t>
    </rPh>
    <rPh sb="699" eb="701">
      <t>スウチ</t>
    </rPh>
    <rPh sb="705" eb="707">
      <t>メイカク</t>
    </rPh>
    <rPh sb="719" eb="721">
      <t>ロウスイ</t>
    </rPh>
    <rPh sb="721" eb="723">
      <t>カショ</t>
    </rPh>
    <rPh sb="724" eb="726">
      <t>ハッケン</t>
    </rPh>
    <rPh sb="728" eb="729">
      <t>ヒ</t>
    </rPh>
    <rPh sb="730" eb="731">
      <t>ツヅ</t>
    </rPh>
    <rPh sb="732" eb="73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</si>
</sst>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0.55000000000000004</c:v>
                </c:pt>
                <c:pt idx="3">
                  <c:v>1.6800000000000002</c:v>
                </c:pt>
                <c:pt idx="4">
                  <c:v>1.9</c:v>
                </c:pt>
              </c:numCache>
            </c:numRef>
          </c:val>
        </c:ser>
        <c:dLbls>
          <c:showLegendKey val="0"/>
          <c:showVal val="0"/>
          <c:showCatName val="0"/>
          <c:showSerName val="0"/>
          <c:showPercent val="0"/>
          <c:showBubbleSize val="0"/>
        </c:dLbls>
        <c:gapWidth val="150"/>
        <c:axId val="845808144"/>
        <c:axId val="8458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0.52</c:v>
                </c:pt>
                <c:pt idx="4">
                  <c:v>0.47</c:v>
                </c:pt>
              </c:numCache>
            </c:numRef>
          </c:val>
          <c:smooth val="0"/>
        </c:ser>
        <c:dLbls>
          <c:showLegendKey val="0"/>
          <c:showVal val="0"/>
          <c:showCatName val="0"/>
          <c:showSerName val="0"/>
          <c:showPercent val="0"/>
          <c:showBubbleSize val="0"/>
        </c:dLbls>
        <c:marker val="1"/>
        <c:smooth val="0"/>
        <c:axId val="845808144"/>
        <c:axId val="845808928"/>
      </c:lineChart>
      <c:dateAx>
        <c:axId val="845808144"/>
        <c:scaling>
          <c:orientation val="minMax"/>
        </c:scaling>
        <c:delete val="1"/>
        <c:axPos val="b"/>
        <c:numFmt formatCode="&quot;H&quot;yy" sourceLinked="1"/>
        <c:majorTickMark val="none"/>
        <c:minorTickMark val="none"/>
        <c:tickLblPos val="none"/>
        <c:crossAx val="845808928"/>
        <c:crosses val="autoZero"/>
        <c:auto val="1"/>
        <c:lblOffset val="100"/>
        <c:baseTimeUnit val="years"/>
      </c:dateAx>
      <c:valAx>
        <c:axId val="8458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458081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70.39</c:v>
                </c:pt>
                <c:pt idx="3">
                  <c:v>66.2</c:v>
                </c:pt>
                <c:pt idx="4">
                  <c:v>64.819999999999993</c:v>
                </c:pt>
              </c:numCache>
            </c:numRef>
          </c:val>
        </c:ser>
        <c:dLbls>
          <c:showLegendKey val="0"/>
          <c:showVal val="0"/>
          <c:showCatName val="0"/>
          <c:showSerName val="0"/>
          <c:showPercent val="0"/>
          <c:showBubbleSize val="0"/>
        </c:dLbls>
        <c:gapWidth val="150"/>
        <c:axId val="372467160"/>
        <c:axId val="37246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50.24</c:v>
                </c:pt>
                <c:pt idx="3">
                  <c:v>50.29</c:v>
                </c:pt>
                <c:pt idx="4">
                  <c:v>49.64</c:v>
                </c:pt>
              </c:numCache>
            </c:numRef>
          </c:val>
          <c:smooth val="0"/>
        </c:ser>
        <c:dLbls>
          <c:showLegendKey val="0"/>
          <c:showVal val="0"/>
          <c:showCatName val="0"/>
          <c:showSerName val="0"/>
          <c:showPercent val="0"/>
          <c:showBubbleSize val="0"/>
        </c:dLbls>
        <c:marker val="1"/>
        <c:smooth val="0"/>
        <c:axId val="372467160"/>
        <c:axId val="372466376"/>
      </c:lineChart>
      <c:dateAx>
        <c:axId val="372467160"/>
        <c:scaling>
          <c:orientation val="minMax"/>
        </c:scaling>
        <c:delete val="1"/>
        <c:axPos val="b"/>
        <c:numFmt formatCode="&quot;H&quot;yy" sourceLinked="1"/>
        <c:majorTickMark val="none"/>
        <c:minorTickMark val="none"/>
        <c:tickLblPos val="none"/>
        <c:crossAx val="372466376"/>
        <c:crosses val="autoZero"/>
        <c:auto val="1"/>
        <c:lblOffset val="100"/>
        <c:baseTimeUnit val="years"/>
      </c:dateAx>
      <c:valAx>
        <c:axId val="37246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24671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71.819999999999993</c:v>
                </c:pt>
                <c:pt idx="3">
                  <c:v>72.95</c:v>
                </c:pt>
                <c:pt idx="4">
                  <c:v>72.95</c:v>
                </c:pt>
              </c:numCache>
            </c:numRef>
          </c:val>
        </c:ser>
        <c:dLbls>
          <c:showLegendKey val="0"/>
          <c:showVal val="0"/>
          <c:showCatName val="0"/>
          <c:showSerName val="0"/>
          <c:showPercent val="0"/>
          <c:showBubbleSize val="0"/>
        </c:dLbls>
        <c:gapWidth val="150"/>
        <c:axId val="372467944"/>
        <c:axId val="37246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78.650000000000006</c:v>
                </c:pt>
                <c:pt idx="3">
                  <c:v>77.73</c:v>
                </c:pt>
                <c:pt idx="4">
                  <c:v>78.09</c:v>
                </c:pt>
              </c:numCache>
            </c:numRef>
          </c:val>
          <c:smooth val="0"/>
        </c:ser>
        <c:dLbls>
          <c:showLegendKey val="0"/>
          <c:showVal val="0"/>
          <c:showCatName val="0"/>
          <c:showSerName val="0"/>
          <c:showPercent val="0"/>
          <c:showBubbleSize val="0"/>
        </c:dLbls>
        <c:marker val="1"/>
        <c:smooth val="0"/>
        <c:axId val="372467944"/>
        <c:axId val="372468336"/>
      </c:lineChart>
      <c:dateAx>
        <c:axId val="372467944"/>
        <c:scaling>
          <c:orientation val="minMax"/>
        </c:scaling>
        <c:delete val="1"/>
        <c:axPos val="b"/>
        <c:numFmt formatCode="&quot;H&quot;yy" sourceLinked="1"/>
        <c:majorTickMark val="none"/>
        <c:minorTickMark val="none"/>
        <c:tickLblPos val="none"/>
        <c:crossAx val="372468336"/>
        <c:crosses val="autoZero"/>
        <c:auto val="1"/>
        <c:lblOffset val="100"/>
        <c:baseTimeUnit val="years"/>
      </c:dateAx>
      <c:valAx>
        <c:axId val="37246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24679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86.12</c:v>
                </c:pt>
                <c:pt idx="3">
                  <c:v>87.99</c:v>
                </c:pt>
                <c:pt idx="4">
                  <c:v>91.56</c:v>
                </c:pt>
              </c:numCache>
            </c:numRef>
          </c:val>
        </c:ser>
        <c:dLbls>
          <c:showLegendKey val="0"/>
          <c:showVal val="0"/>
          <c:showCatName val="0"/>
          <c:showSerName val="0"/>
          <c:showPercent val="0"/>
          <c:showBubbleSize val="0"/>
        </c:dLbls>
        <c:gapWidth val="150"/>
        <c:axId val="435000560"/>
        <c:axId val="43500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104.47</c:v>
                </c:pt>
                <c:pt idx="3">
                  <c:v>103.81</c:v>
                </c:pt>
                <c:pt idx="4">
                  <c:v>104.35</c:v>
                </c:pt>
              </c:numCache>
            </c:numRef>
          </c:val>
          <c:smooth val="0"/>
        </c:ser>
        <c:dLbls>
          <c:showLegendKey val="0"/>
          <c:showVal val="0"/>
          <c:showCatName val="0"/>
          <c:showSerName val="0"/>
          <c:showPercent val="0"/>
          <c:showBubbleSize val="0"/>
        </c:dLbls>
        <c:marker val="1"/>
        <c:smooth val="0"/>
        <c:axId val="435000560"/>
        <c:axId val="435001736"/>
      </c:lineChart>
      <c:dateAx>
        <c:axId val="435000560"/>
        <c:scaling>
          <c:orientation val="minMax"/>
        </c:scaling>
        <c:delete val="1"/>
        <c:axPos val="b"/>
        <c:numFmt formatCode="&quot;H&quot;yy" sourceLinked="1"/>
        <c:majorTickMark val="none"/>
        <c:minorTickMark val="none"/>
        <c:tickLblPos val="none"/>
        <c:crossAx val="435001736"/>
        <c:crosses val="autoZero"/>
        <c:auto val="1"/>
        <c:lblOffset val="100"/>
        <c:baseTimeUnit val="years"/>
      </c:dateAx>
      <c:valAx>
        <c:axId val="435001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350005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52.52</c:v>
                </c:pt>
                <c:pt idx="3">
                  <c:v>53.31</c:v>
                </c:pt>
                <c:pt idx="4">
                  <c:v>53.79</c:v>
                </c:pt>
              </c:numCache>
            </c:numRef>
          </c:val>
        </c:ser>
        <c:dLbls>
          <c:showLegendKey val="0"/>
          <c:showVal val="0"/>
          <c:showCatName val="0"/>
          <c:showSerName val="0"/>
          <c:showPercent val="0"/>
          <c:showBubbleSize val="0"/>
        </c:dLbls>
        <c:gapWidth val="150"/>
        <c:axId val="434998992"/>
        <c:axId val="43499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45.14</c:v>
                </c:pt>
                <c:pt idx="3">
                  <c:v>45.85</c:v>
                </c:pt>
                <c:pt idx="4">
                  <c:v>47.31</c:v>
                </c:pt>
              </c:numCache>
            </c:numRef>
          </c:val>
          <c:smooth val="0"/>
        </c:ser>
        <c:dLbls>
          <c:showLegendKey val="0"/>
          <c:showVal val="0"/>
          <c:showCatName val="0"/>
          <c:showSerName val="0"/>
          <c:showPercent val="0"/>
          <c:showBubbleSize val="0"/>
        </c:dLbls>
        <c:marker val="1"/>
        <c:smooth val="0"/>
        <c:axId val="434998992"/>
        <c:axId val="434999384"/>
      </c:lineChart>
      <c:dateAx>
        <c:axId val="434998992"/>
        <c:scaling>
          <c:orientation val="minMax"/>
        </c:scaling>
        <c:delete val="1"/>
        <c:axPos val="b"/>
        <c:numFmt formatCode="&quot;H&quot;yy" sourceLinked="1"/>
        <c:majorTickMark val="none"/>
        <c:minorTickMark val="none"/>
        <c:tickLblPos val="none"/>
        <c:crossAx val="434999384"/>
        <c:crosses val="autoZero"/>
        <c:auto val="1"/>
        <c:lblOffset val="100"/>
        <c:baseTimeUnit val="years"/>
      </c:dateAx>
      <c:valAx>
        <c:axId val="43499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349989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19.29</c:v>
                </c:pt>
                <c:pt idx="3">
                  <c:v>21.87</c:v>
                </c:pt>
                <c:pt idx="4">
                  <c:v>19.98</c:v>
                </c:pt>
              </c:numCache>
            </c:numRef>
          </c:val>
        </c:ser>
        <c:dLbls>
          <c:showLegendKey val="0"/>
          <c:showVal val="0"/>
          <c:showCatName val="0"/>
          <c:showSerName val="0"/>
          <c:showPercent val="0"/>
          <c:showBubbleSize val="0"/>
        </c:dLbls>
        <c:gapWidth val="150"/>
        <c:axId val="624133904"/>
        <c:axId val="62413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13.58</c:v>
                </c:pt>
                <c:pt idx="3">
                  <c:v>14.13</c:v>
                </c:pt>
                <c:pt idx="4">
                  <c:v>16.77</c:v>
                </c:pt>
              </c:numCache>
            </c:numRef>
          </c:val>
          <c:smooth val="0"/>
        </c:ser>
        <c:dLbls>
          <c:showLegendKey val="0"/>
          <c:showVal val="0"/>
          <c:showCatName val="0"/>
          <c:showSerName val="0"/>
          <c:showPercent val="0"/>
          <c:showBubbleSize val="0"/>
        </c:dLbls>
        <c:marker val="1"/>
        <c:smooth val="0"/>
        <c:axId val="624133904"/>
        <c:axId val="624135864"/>
      </c:lineChart>
      <c:dateAx>
        <c:axId val="624133904"/>
        <c:scaling>
          <c:orientation val="minMax"/>
        </c:scaling>
        <c:delete val="1"/>
        <c:axPos val="b"/>
        <c:numFmt formatCode="&quot;H&quot;yy" sourceLinked="1"/>
        <c:majorTickMark val="none"/>
        <c:minorTickMark val="none"/>
        <c:tickLblPos val="none"/>
        <c:crossAx val="624135864"/>
        <c:crosses val="autoZero"/>
        <c:auto val="1"/>
        <c:lblOffset val="100"/>
        <c:baseTimeUnit val="years"/>
      </c:dateAx>
      <c:valAx>
        <c:axId val="62413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241339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32.94</c:v>
                </c:pt>
                <c:pt idx="3">
                  <c:v>59.82</c:v>
                </c:pt>
                <c:pt idx="4">
                  <c:v>79.12</c:v>
                </c:pt>
              </c:numCache>
            </c:numRef>
          </c:val>
        </c:ser>
        <c:dLbls>
          <c:showLegendKey val="0"/>
          <c:showVal val="0"/>
          <c:showCatName val="0"/>
          <c:showSerName val="0"/>
          <c:showPercent val="0"/>
          <c:showBubbleSize val="0"/>
        </c:dLbls>
        <c:gapWidth val="150"/>
        <c:axId val="35778680"/>
        <c:axId val="3577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16.399999999999999</c:v>
                </c:pt>
                <c:pt idx="3">
                  <c:v>25.66</c:v>
                </c:pt>
                <c:pt idx="4">
                  <c:v>21.69</c:v>
                </c:pt>
              </c:numCache>
            </c:numRef>
          </c:val>
          <c:smooth val="0"/>
        </c:ser>
        <c:dLbls>
          <c:showLegendKey val="0"/>
          <c:showVal val="0"/>
          <c:showCatName val="0"/>
          <c:showSerName val="0"/>
          <c:showPercent val="0"/>
          <c:showBubbleSize val="0"/>
        </c:dLbls>
        <c:marker val="1"/>
        <c:smooth val="0"/>
        <c:axId val="35778680"/>
        <c:axId val="35779464"/>
      </c:lineChart>
      <c:dateAx>
        <c:axId val="35778680"/>
        <c:scaling>
          <c:orientation val="minMax"/>
        </c:scaling>
        <c:delete val="1"/>
        <c:axPos val="b"/>
        <c:numFmt formatCode="&quot;H&quot;yy" sourceLinked="1"/>
        <c:majorTickMark val="none"/>
        <c:minorTickMark val="none"/>
        <c:tickLblPos val="none"/>
        <c:crossAx val="35779464"/>
        <c:crosses val="autoZero"/>
        <c:auto val="1"/>
        <c:lblOffset val="100"/>
        <c:baseTimeUnit val="years"/>
      </c:dateAx>
      <c:valAx>
        <c:axId val="35779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57786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25.43</c:v>
                </c:pt>
                <c:pt idx="3">
                  <c:v>39.840000000000003</c:v>
                </c:pt>
                <c:pt idx="4">
                  <c:v>44.65</c:v>
                </c:pt>
              </c:numCache>
            </c:numRef>
          </c:val>
        </c:ser>
        <c:dLbls>
          <c:showLegendKey val="0"/>
          <c:showVal val="0"/>
          <c:showCatName val="0"/>
          <c:showSerName val="0"/>
          <c:showPercent val="0"/>
          <c:showBubbleSize val="0"/>
        </c:dLbls>
        <c:gapWidth val="150"/>
        <c:axId val="35779856"/>
        <c:axId val="3578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293.23</c:v>
                </c:pt>
                <c:pt idx="3">
                  <c:v>300.14</c:v>
                </c:pt>
                <c:pt idx="4">
                  <c:v>301.04000000000002</c:v>
                </c:pt>
              </c:numCache>
            </c:numRef>
          </c:val>
          <c:smooth val="0"/>
        </c:ser>
        <c:dLbls>
          <c:showLegendKey val="0"/>
          <c:showVal val="0"/>
          <c:showCatName val="0"/>
          <c:showSerName val="0"/>
          <c:showPercent val="0"/>
          <c:showBubbleSize val="0"/>
        </c:dLbls>
        <c:marker val="1"/>
        <c:smooth val="0"/>
        <c:axId val="35779856"/>
        <c:axId val="35780640"/>
      </c:lineChart>
      <c:dateAx>
        <c:axId val="35779856"/>
        <c:scaling>
          <c:orientation val="minMax"/>
        </c:scaling>
        <c:delete val="1"/>
        <c:axPos val="b"/>
        <c:numFmt formatCode="&quot;H&quot;yy" sourceLinked="1"/>
        <c:majorTickMark val="none"/>
        <c:minorTickMark val="none"/>
        <c:tickLblPos val="none"/>
        <c:crossAx val="35780640"/>
        <c:crosses val="autoZero"/>
        <c:auto val="1"/>
        <c:lblOffset val="100"/>
        <c:baseTimeUnit val="years"/>
      </c:dateAx>
      <c:valAx>
        <c:axId val="3578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57798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1558.74</c:v>
                </c:pt>
                <c:pt idx="3">
                  <c:v>1557.34</c:v>
                </c:pt>
                <c:pt idx="4">
                  <c:v>1549.74</c:v>
                </c:pt>
              </c:numCache>
            </c:numRef>
          </c:val>
        </c:ser>
        <c:dLbls>
          <c:showLegendKey val="0"/>
          <c:showVal val="0"/>
          <c:showCatName val="0"/>
          <c:showSerName val="0"/>
          <c:showPercent val="0"/>
          <c:showBubbleSize val="0"/>
        </c:dLbls>
        <c:gapWidth val="150"/>
        <c:axId val="35777896"/>
        <c:axId val="44020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542.29999999999995</c:v>
                </c:pt>
                <c:pt idx="3">
                  <c:v>566.65</c:v>
                </c:pt>
                <c:pt idx="4">
                  <c:v>551.62</c:v>
                </c:pt>
              </c:numCache>
            </c:numRef>
          </c:val>
          <c:smooth val="0"/>
        </c:ser>
        <c:dLbls>
          <c:showLegendKey val="0"/>
          <c:showVal val="0"/>
          <c:showCatName val="0"/>
          <c:showSerName val="0"/>
          <c:showPercent val="0"/>
          <c:showBubbleSize val="0"/>
        </c:dLbls>
        <c:marker val="1"/>
        <c:smooth val="0"/>
        <c:axId val="35777896"/>
        <c:axId val="440204392"/>
      </c:lineChart>
      <c:dateAx>
        <c:axId val="35777896"/>
        <c:scaling>
          <c:orientation val="minMax"/>
        </c:scaling>
        <c:delete val="1"/>
        <c:axPos val="b"/>
        <c:numFmt formatCode="&quot;H&quot;yy" sourceLinked="1"/>
        <c:majorTickMark val="none"/>
        <c:minorTickMark val="none"/>
        <c:tickLblPos val="none"/>
        <c:crossAx val="440204392"/>
        <c:crosses val="autoZero"/>
        <c:auto val="1"/>
        <c:lblOffset val="100"/>
        <c:baseTimeUnit val="years"/>
      </c:dateAx>
      <c:valAx>
        <c:axId val="440204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57778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50.59</c:v>
                </c:pt>
                <c:pt idx="3">
                  <c:v>51.94</c:v>
                </c:pt>
                <c:pt idx="4">
                  <c:v>52.82</c:v>
                </c:pt>
              </c:numCache>
            </c:numRef>
          </c:val>
        </c:ser>
        <c:dLbls>
          <c:showLegendKey val="0"/>
          <c:showVal val="0"/>
          <c:showCatName val="0"/>
          <c:showSerName val="0"/>
          <c:showPercent val="0"/>
          <c:showBubbleSize val="0"/>
        </c:dLbls>
        <c:gapWidth val="150"/>
        <c:axId val="440206744"/>
        <c:axId val="4402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87.51</c:v>
                </c:pt>
                <c:pt idx="3">
                  <c:v>84.77</c:v>
                </c:pt>
                <c:pt idx="4">
                  <c:v>87.11</c:v>
                </c:pt>
              </c:numCache>
            </c:numRef>
          </c:val>
          <c:smooth val="0"/>
        </c:ser>
        <c:dLbls>
          <c:showLegendKey val="0"/>
          <c:showVal val="0"/>
          <c:showCatName val="0"/>
          <c:showSerName val="0"/>
          <c:showPercent val="0"/>
          <c:showBubbleSize val="0"/>
        </c:dLbls>
        <c:marker val="1"/>
        <c:smooth val="0"/>
        <c:axId val="440206744"/>
        <c:axId val="440205568"/>
      </c:lineChart>
      <c:dateAx>
        <c:axId val="440206744"/>
        <c:scaling>
          <c:orientation val="minMax"/>
        </c:scaling>
        <c:delete val="1"/>
        <c:axPos val="b"/>
        <c:numFmt formatCode="&quot;H&quot;yy" sourceLinked="1"/>
        <c:majorTickMark val="none"/>
        <c:minorTickMark val="none"/>
        <c:tickLblPos val="none"/>
        <c:crossAx val="440205568"/>
        <c:crosses val="autoZero"/>
        <c:auto val="1"/>
        <c:lblOffset val="100"/>
        <c:baseTimeUnit val="years"/>
      </c:dateAx>
      <c:valAx>
        <c:axId val="4402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402067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418.83</c:v>
                </c:pt>
                <c:pt idx="3">
                  <c:v>414.13</c:v>
                </c:pt>
                <c:pt idx="4">
                  <c:v>407.21</c:v>
                </c:pt>
              </c:numCache>
            </c:numRef>
          </c:val>
        </c:ser>
        <c:dLbls>
          <c:showLegendKey val="0"/>
          <c:showVal val="0"/>
          <c:showCatName val="0"/>
          <c:showSerName val="0"/>
          <c:showPercent val="0"/>
          <c:showBubbleSize val="0"/>
        </c:dLbls>
        <c:gapWidth val="150"/>
        <c:axId val="440207136"/>
        <c:axId val="44020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218.42</c:v>
                </c:pt>
                <c:pt idx="3">
                  <c:v>227.27</c:v>
                </c:pt>
                <c:pt idx="4">
                  <c:v>223.98</c:v>
                </c:pt>
              </c:numCache>
            </c:numRef>
          </c:val>
          <c:smooth val="0"/>
        </c:ser>
        <c:dLbls>
          <c:showLegendKey val="0"/>
          <c:showVal val="0"/>
          <c:showCatName val="0"/>
          <c:showSerName val="0"/>
          <c:showPercent val="0"/>
          <c:showBubbleSize val="0"/>
        </c:dLbls>
        <c:marker val="1"/>
        <c:smooth val="0"/>
        <c:axId val="440207136"/>
        <c:axId val="440207528"/>
      </c:lineChart>
      <c:dateAx>
        <c:axId val="440207136"/>
        <c:scaling>
          <c:orientation val="minMax"/>
        </c:scaling>
        <c:delete val="1"/>
        <c:axPos val="b"/>
        <c:numFmt formatCode="&quot;H&quot;yy" sourceLinked="1"/>
        <c:majorTickMark val="none"/>
        <c:minorTickMark val="none"/>
        <c:tickLblPos val="none"/>
        <c:crossAx val="440207528"/>
        <c:crosses val="autoZero"/>
        <c:auto val="1"/>
        <c:lblOffset val="100"/>
        <c:baseTimeUnit val="years"/>
      </c:dateAx>
      <c:valAx>
        <c:axId val="44020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402071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島根県　邑南町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5</v>
      </c>
      <c r="C7" s="48"/>
      <c r="D7" s="48"/>
      <c r="E7" s="48"/>
      <c r="F7" s="48"/>
      <c r="G7" s="48"/>
      <c r="H7" s="48"/>
      <c r="I7" s="47" t="s">
        <v>11</v>
      </c>
      <c r="J7" s="48"/>
      <c r="K7" s="48"/>
      <c r="L7" s="48"/>
      <c r="M7" s="48"/>
      <c r="N7" s="48"/>
      <c r="O7" s="49"/>
      <c r="P7" s="50" t="s">
        <v>4</v>
      </c>
      <c r="Q7" s="50"/>
      <c r="R7" s="50"/>
      <c r="S7" s="50"/>
      <c r="T7" s="50"/>
      <c r="U7" s="50"/>
      <c r="V7" s="50"/>
      <c r="W7" s="50" t="s">
        <v>12</v>
      </c>
      <c r="X7" s="50"/>
      <c r="Y7" s="50"/>
      <c r="Z7" s="50"/>
      <c r="AA7" s="50"/>
      <c r="AB7" s="50"/>
      <c r="AC7" s="50"/>
      <c r="AD7" s="50" t="s">
        <v>3</v>
      </c>
      <c r="AE7" s="50"/>
      <c r="AF7" s="50"/>
      <c r="AG7" s="50"/>
      <c r="AH7" s="50"/>
      <c r="AI7" s="50"/>
      <c r="AJ7" s="50"/>
      <c r="AK7" s="7"/>
      <c r="AL7" s="50" t="s">
        <v>15</v>
      </c>
      <c r="AM7" s="50"/>
      <c r="AN7" s="50"/>
      <c r="AO7" s="50"/>
      <c r="AP7" s="50"/>
      <c r="AQ7" s="50"/>
      <c r="AR7" s="50"/>
      <c r="AS7" s="50"/>
      <c r="AT7" s="47" t="s">
        <v>7</v>
      </c>
      <c r="AU7" s="48"/>
      <c r="AV7" s="48"/>
      <c r="AW7" s="48"/>
      <c r="AX7" s="48"/>
      <c r="AY7" s="48"/>
      <c r="AZ7" s="48"/>
      <c r="BA7" s="48"/>
      <c r="BB7" s="50" t="s">
        <v>16</v>
      </c>
      <c r="BC7" s="50"/>
      <c r="BD7" s="50"/>
      <c r="BE7" s="50"/>
      <c r="BF7" s="50"/>
      <c r="BG7" s="50"/>
      <c r="BH7" s="50"/>
      <c r="BI7" s="50"/>
      <c r="BJ7" s="3"/>
      <c r="BK7" s="3"/>
      <c r="BL7" s="16" t="s">
        <v>17</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A8</v>
      </c>
      <c r="X8" s="54"/>
      <c r="Y8" s="54"/>
      <c r="Z8" s="54"/>
      <c r="AA8" s="54"/>
      <c r="AB8" s="54"/>
      <c r="AC8" s="54"/>
      <c r="AD8" s="54" t="str">
        <f>データ!$M$6</f>
        <v>非設置</v>
      </c>
      <c r="AE8" s="54"/>
      <c r="AF8" s="54"/>
      <c r="AG8" s="54"/>
      <c r="AH8" s="54"/>
      <c r="AI8" s="54"/>
      <c r="AJ8" s="54"/>
      <c r="AK8" s="7"/>
      <c r="AL8" s="55">
        <f>データ!$R$6</f>
        <v>10575</v>
      </c>
      <c r="AM8" s="55"/>
      <c r="AN8" s="55"/>
      <c r="AO8" s="55"/>
      <c r="AP8" s="55"/>
      <c r="AQ8" s="55"/>
      <c r="AR8" s="55"/>
      <c r="AS8" s="55"/>
      <c r="AT8" s="56">
        <f>データ!$S$6</f>
        <v>419.29</v>
      </c>
      <c r="AU8" s="57"/>
      <c r="AV8" s="57"/>
      <c r="AW8" s="57"/>
      <c r="AX8" s="57"/>
      <c r="AY8" s="57"/>
      <c r="AZ8" s="57"/>
      <c r="BA8" s="57"/>
      <c r="BB8" s="58">
        <f>データ!$T$6</f>
        <v>25.22</v>
      </c>
      <c r="BC8" s="58"/>
      <c r="BD8" s="58"/>
      <c r="BE8" s="58"/>
      <c r="BF8" s="58"/>
      <c r="BG8" s="58"/>
      <c r="BH8" s="58"/>
      <c r="BI8" s="58"/>
      <c r="BJ8" s="3"/>
      <c r="BK8" s="3"/>
      <c r="BL8" s="59" t="s">
        <v>10</v>
      </c>
      <c r="BM8" s="60"/>
      <c r="BN8" s="18" t="s">
        <v>19</v>
      </c>
      <c r="BO8" s="21"/>
      <c r="BP8" s="21"/>
      <c r="BQ8" s="21"/>
      <c r="BR8" s="21"/>
      <c r="BS8" s="21"/>
      <c r="BT8" s="21"/>
      <c r="BU8" s="21"/>
      <c r="BV8" s="21"/>
      <c r="BW8" s="21"/>
      <c r="BX8" s="21"/>
      <c r="BY8" s="25"/>
    </row>
    <row r="9" spans="1:78" ht="18.75" customHeight="1" x14ac:dyDescent="0.15">
      <c r="A9" s="2"/>
      <c r="B9" s="47" t="s">
        <v>21</v>
      </c>
      <c r="C9" s="48"/>
      <c r="D9" s="48"/>
      <c r="E9" s="48"/>
      <c r="F9" s="48"/>
      <c r="G9" s="48"/>
      <c r="H9" s="48"/>
      <c r="I9" s="47" t="s">
        <v>22</v>
      </c>
      <c r="J9" s="48"/>
      <c r="K9" s="48"/>
      <c r="L9" s="48"/>
      <c r="M9" s="48"/>
      <c r="N9" s="48"/>
      <c r="O9" s="49"/>
      <c r="P9" s="50" t="s">
        <v>24</v>
      </c>
      <c r="Q9" s="50"/>
      <c r="R9" s="50"/>
      <c r="S9" s="50"/>
      <c r="T9" s="50"/>
      <c r="U9" s="50"/>
      <c r="V9" s="50"/>
      <c r="W9" s="50" t="s">
        <v>20</v>
      </c>
      <c r="X9" s="50"/>
      <c r="Y9" s="50"/>
      <c r="Z9" s="50"/>
      <c r="AA9" s="50"/>
      <c r="AB9" s="50"/>
      <c r="AC9" s="50"/>
      <c r="AD9" s="2"/>
      <c r="AE9" s="2"/>
      <c r="AF9" s="2"/>
      <c r="AG9" s="2"/>
      <c r="AH9" s="7"/>
      <c r="AI9" s="7"/>
      <c r="AJ9" s="7"/>
      <c r="AK9" s="7"/>
      <c r="AL9" s="50" t="s">
        <v>25</v>
      </c>
      <c r="AM9" s="50"/>
      <c r="AN9" s="50"/>
      <c r="AO9" s="50"/>
      <c r="AP9" s="50"/>
      <c r="AQ9" s="50"/>
      <c r="AR9" s="50"/>
      <c r="AS9" s="50"/>
      <c r="AT9" s="47" t="s">
        <v>29</v>
      </c>
      <c r="AU9" s="48"/>
      <c r="AV9" s="48"/>
      <c r="AW9" s="48"/>
      <c r="AX9" s="48"/>
      <c r="AY9" s="48"/>
      <c r="AZ9" s="48"/>
      <c r="BA9" s="48"/>
      <c r="BB9" s="50" t="s">
        <v>14</v>
      </c>
      <c r="BC9" s="50"/>
      <c r="BD9" s="50"/>
      <c r="BE9" s="50"/>
      <c r="BF9" s="50"/>
      <c r="BG9" s="50"/>
      <c r="BH9" s="50"/>
      <c r="BI9" s="50"/>
      <c r="BJ9" s="3"/>
      <c r="BK9" s="3"/>
      <c r="BL9" s="61" t="s">
        <v>30</v>
      </c>
      <c r="BM9" s="62"/>
      <c r="BN9" s="19" t="s">
        <v>32</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47.82</v>
      </c>
      <c r="J10" s="57"/>
      <c r="K10" s="57"/>
      <c r="L10" s="57"/>
      <c r="M10" s="57"/>
      <c r="N10" s="57"/>
      <c r="O10" s="63"/>
      <c r="P10" s="58">
        <f>データ!$P$6</f>
        <v>87.15</v>
      </c>
      <c r="Q10" s="58"/>
      <c r="R10" s="58"/>
      <c r="S10" s="58"/>
      <c r="T10" s="58"/>
      <c r="U10" s="58"/>
      <c r="V10" s="58"/>
      <c r="W10" s="55">
        <f>データ!$Q$6</f>
        <v>4275</v>
      </c>
      <c r="X10" s="55"/>
      <c r="Y10" s="55"/>
      <c r="Z10" s="55"/>
      <c r="AA10" s="55"/>
      <c r="AB10" s="55"/>
      <c r="AC10" s="55"/>
      <c r="AD10" s="2"/>
      <c r="AE10" s="2"/>
      <c r="AF10" s="2"/>
      <c r="AG10" s="2"/>
      <c r="AH10" s="7"/>
      <c r="AI10" s="7"/>
      <c r="AJ10" s="7"/>
      <c r="AK10" s="7"/>
      <c r="AL10" s="55">
        <f>データ!$U$6</f>
        <v>9119</v>
      </c>
      <c r="AM10" s="55"/>
      <c r="AN10" s="55"/>
      <c r="AO10" s="55"/>
      <c r="AP10" s="55"/>
      <c r="AQ10" s="55"/>
      <c r="AR10" s="55"/>
      <c r="AS10" s="55"/>
      <c r="AT10" s="56">
        <f>データ!$V$6</f>
        <v>53.9</v>
      </c>
      <c r="AU10" s="57"/>
      <c r="AV10" s="57"/>
      <c r="AW10" s="57"/>
      <c r="AX10" s="57"/>
      <c r="AY10" s="57"/>
      <c r="AZ10" s="57"/>
      <c r="BA10" s="57"/>
      <c r="BB10" s="58">
        <f>データ!$W$6</f>
        <v>169.18</v>
      </c>
      <c r="BC10" s="58"/>
      <c r="BD10" s="58"/>
      <c r="BE10" s="58"/>
      <c r="BF10" s="58"/>
      <c r="BG10" s="58"/>
      <c r="BH10" s="58"/>
      <c r="BI10" s="58"/>
      <c r="BJ10" s="2"/>
      <c r="BK10" s="2"/>
      <c r="BL10" s="64" t="s">
        <v>34</v>
      </c>
      <c r="BM10" s="65"/>
      <c r="BN10" s="20" t="s">
        <v>35</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36</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38</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39</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41</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1" t="s">
        <v>110</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15">
      <c r="A60" s="2"/>
      <c r="B60" s="72" t="s">
        <v>6</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9</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1" t="s">
        <v>109</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1"/>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1"/>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1"/>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1"/>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1"/>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1"/>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1"/>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1"/>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1"/>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1"/>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1"/>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1"/>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1"/>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1"/>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4"/>
      <c r="BM82" s="85"/>
      <c r="BN82" s="85"/>
      <c r="BO82" s="85"/>
      <c r="BP82" s="85"/>
      <c r="BQ82" s="85"/>
      <c r="BR82" s="85"/>
      <c r="BS82" s="85"/>
      <c r="BT82" s="85"/>
      <c r="BU82" s="85"/>
      <c r="BV82" s="85"/>
      <c r="BW82" s="85"/>
      <c r="BX82" s="85"/>
      <c r="BY82" s="85"/>
      <c r="BZ82" s="86"/>
    </row>
    <row r="83" spans="1:78" x14ac:dyDescent="0.15">
      <c r="C83" s="12"/>
    </row>
    <row r="84" spans="1:78" hidden="1" x14ac:dyDescent="0.15">
      <c r="B84" s="6" t="s">
        <v>42</v>
      </c>
      <c r="C84" s="6"/>
      <c r="D84" s="6"/>
      <c r="E84" s="6" t="s">
        <v>44</v>
      </c>
      <c r="F84" s="6" t="s">
        <v>46</v>
      </c>
      <c r="G84" s="6" t="s">
        <v>47</v>
      </c>
      <c r="H84" s="6" t="s">
        <v>40</v>
      </c>
      <c r="I84" s="6" t="s">
        <v>8</v>
      </c>
      <c r="J84" s="6" t="s">
        <v>27</v>
      </c>
      <c r="K84" s="6" t="s">
        <v>48</v>
      </c>
      <c r="L84" s="6" t="s">
        <v>50</v>
      </c>
      <c r="M84" s="6" t="s">
        <v>31</v>
      </c>
      <c r="N84" s="6" t="s">
        <v>52</v>
      </c>
      <c r="O84" s="6" t="s">
        <v>54</v>
      </c>
    </row>
    <row r="85" spans="1:78" hidden="1" x14ac:dyDescent="0.15">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ujyTplxBBdrhroDUz48envhcc5N3bFhaEinuBzxl1aoPcx8lEElENUeKYJgDcBWuUrICwFuO4Pw+VuDK1IGcKg==" saltValue="4nmfkCwW4EWXPzlRHS7aJQ=="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55</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18</v>
      </c>
      <c r="B3" s="31" t="s">
        <v>49</v>
      </c>
      <c r="C3" s="31" t="s">
        <v>57</v>
      </c>
      <c r="D3" s="31" t="s">
        <v>58</v>
      </c>
      <c r="E3" s="31" t="s">
        <v>2</v>
      </c>
      <c r="F3" s="31" t="s">
        <v>1</v>
      </c>
      <c r="G3" s="31" t="s">
        <v>23</v>
      </c>
      <c r="H3" s="89" t="s">
        <v>28</v>
      </c>
      <c r="I3" s="90"/>
      <c r="J3" s="90"/>
      <c r="K3" s="90"/>
      <c r="L3" s="90"/>
      <c r="M3" s="90"/>
      <c r="N3" s="90"/>
      <c r="O3" s="90"/>
      <c r="P3" s="90"/>
      <c r="Q3" s="90"/>
      <c r="R3" s="90"/>
      <c r="S3" s="90"/>
      <c r="T3" s="90"/>
      <c r="U3" s="90"/>
      <c r="V3" s="90"/>
      <c r="W3" s="91"/>
      <c r="X3" s="87" t="s">
        <v>53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59</v>
      </c>
      <c r="B4" s="32"/>
      <c r="C4" s="32"/>
      <c r="D4" s="32"/>
      <c r="E4" s="32"/>
      <c r="F4" s="32"/>
      <c r="G4" s="32"/>
      <c r="H4" s="92"/>
      <c r="I4" s="93"/>
      <c r="J4" s="93"/>
      <c r="K4" s="93"/>
      <c r="L4" s="93"/>
      <c r="M4" s="93"/>
      <c r="N4" s="93"/>
      <c r="O4" s="93"/>
      <c r="P4" s="93"/>
      <c r="Q4" s="93"/>
      <c r="R4" s="93"/>
      <c r="S4" s="93"/>
      <c r="T4" s="93"/>
      <c r="U4" s="93"/>
      <c r="V4" s="93"/>
      <c r="W4" s="94"/>
      <c r="X4" s="88" t="s">
        <v>51</v>
      </c>
      <c r="Y4" s="88"/>
      <c r="Z4" s="88"/>
      <c r="AA4" s="88"/>
      <c r="AB4" s="88"/>
      <c r="AC4" s="88"/>
      <c r="AD4" s="88"/>
      <c r="AE4" s="88"/>
      <c r="AF4" s="88"/>
      <c r="AG4" s="88"/>
      <c r="AH4" s="88"/>
      <c r="AI4" s="88" t="s">
        <v>43</v>
      </c>
      <c r="AJ4" s="88"/>
      <c r="AK4" s="88"/>
      <c r="AL4" s="88"/>
      <c r="AM4" s="88"/>
      <c r="AN4" s="88"/>
      <c r="AO4" s="88"/>
      <c r="AP4" s="88"/>
      <c r="AQ4" s="88"/>
      <c r="AR4" s="88"/>
      <c r="AS4" s="88"/>
      <c r="AT4" s="88" t="s">
        <v>37</v>
      </c>
      <c r="AU4" s="88"/>
      <c r="AV4" s="88"/>
      <c r="AW4" s="88"/>
      <c r="AX4" s="88"/>
      <c r="AY4" s="88"/>
      <c r="AZ4" s="88"/>
      <c r="BA4" s="88"/>
      <c r="BB4" s="88"/>
      <c r="BC4" s="88"/>
      <c r="BD4" s="88"/>
      <c r="BE4" s="88" t="s">
        <v>61</v>
      </c>
      <c r="BF4" s="88"/>
      <c r="BG4" s="88"/>
      <c r="BH4" s="88"/>
      <c r="BI4" s="88"/>
      <c r="BJ4" s="88"/>
      <c r="BK4" s="88"/>
      <c r="BL4" s="88"/>
      <c r="BM4" s="88"/>
      <c r="BN4" s="88"/>
      <c r="BO4" s="88"/>
      <c r="BP4" s="88" t="s">
        <v>33</v>
      </c>
      <c r="BQ4" s="88"/>
      <c r="BR4" s="88"/>
      <c r="BS4" s="88"/>
      <c r="BT4" s="88"/>
      <c r="BU4" s="88"/>
      <c r="BV4" s="88"/>
      <c r="BW4" s="88"/>
      <c r="BX4" s="88"/>
      <c r="BY4" s="88"/>
      <c r="BZ4" s="88"/>
      <c r="CA4" s="88" t="s">
        <v>62</v>
      </c>
      <c r="CB4" s="88"/>
      <c r="CC4" s="88"/>
      <c r="CD4" s="88"/>
      <c r="CE4" s="88"/>
      <c r="CF4" s="88"/>
      <c r="CG4" s="88"/>
      <c r="CH4" s="88"/>
      <c r="CI4" s="88"/>
      <c r="CJ4" s="88"/>
      <c r="CK4" s="88"/>
      <c r="CL4" s="88" t="s">
        <v>64</v>
      </c>
      <c r="CM4" s="88"/>
      <c r="CN4" s="88"/>
      <c r="CO4" s="88"/>
      <c r="CP4" s="88"/>
      <c r="CQ4" s="88"/>
      <c r="CR4" s="88"/>
      <c r="CS4" s="88"/>
      <c r="CT4" s="88"/>
      <c r="CU4" s="88"/>
      <c r="CV4" s="88"/>
      <c r="CW4" s="88" t="s">
        <v>65</v>
      </c>
      <c r="CX4" s="88"/>
      <c r="CY4" s="88"/>
      <c r="CZ4" s="88"/>
      <c r="DA4" s="88"/>
      <c r="DB4" s="88"/>
      <c r="DC4" s="88"/>
      <c r="DD4" s="88"/>
      <c r="DE4" s="88"/>
      <c r="DF4" s="88"/>
      <c r="DG4" s="88"/>
      <c r="DH4" s="88" t="s">
        <v>66</v>
      </c>
      <c r="DI4" s="88"/>
      <c r="DJ4" s="88"/>
      <c r="DK4" s="88"/>
      <c r="DL4" s="88"/>
      <c r="DM4" s="88"/>
      <c r="DN4" s="88"/>
      <c r="DO4" s="88"/>
      <c r="DP4" s="88"/>
      <c r="DQ4" s="88"/>
      <c r="DR4" s="88"/>
      <c r="DS4" s="88" t="s">
        <v>60</v>
      </c>
      <c r="DT4" s="88"/>
      <c r="DU4" s="88"/>
      <c r="DV4" s="88"/>
      <c r="DW4" s="88"/>
      <c r="DX4" s="88"/>
      <c r="DY4" s="88"/>
      <c r="DZ4" s="88"/>
      <c r="EA4" s="88"/>
      <c r="EB4" s="88"/>
      <c r="EC4" s="88"/>
      <c r="ED4" s="88" t="s">
        <v>67</v>
      </c>
      <c r="EE4" s="88"/>
      <c r="EF4" s="88"/>
      <c r="EG4" s="88"/>
      <c r="EH4" s="88"/>
      <c r="EI4" s="88"/>
      <c r="EJ4" s="88"/>
      <c r="EK4" s="88"/>
      <c r="EL4" s="88"/>
      <c r="EM4" s="88"/>
      <c r="EN4" s="88"/>
    </row>
    <row r="5" spans="1:144" x14ac:dyDescent="0.15">
      <c r="A5" s="29" t="s">
        <v>26</v>
      </c>
      <c r="B5" s="33"/>
      <c r="C5" s="33"/>
      <c r="D5" s="33"/>
      <c r="E5" s="33"/>
      <c r="F5" s="33"/>
      <c r="G5" s="33"/>
      <c r="H5" s="39" t="s">
        <v>56</v>
      </c>
      <c r="I5" s="39" t="s">
        <v>68</v>
      </c>
      <c r="J5" s="39" t="s">
        <v>69</v>
      </c>
      <c r="K5" s="39" t="s">
        <v>70</v>
      </c>
      <c r="L5" s="39" t="s">
        <v>71</v>
      </c>
      <c r="M5" s="39" t="s">
        <v>3</v>
      </c>
      <c r="N5" s="39" t="s">
        <v>72</v>
      </c>
      <c r="O5" s="39" t="s">
        <v>73</v>
      </c>
      <c r="P5" s="39" t="s">
        <v>74</v>
      </c>
      <c r="Q5" s="39" t="s">
        <v>75</v>
      </c>
      <c r="R5" s="39" t="s">
        <v>76</v>
      </c>
      <c r="S5" s="39" t="s">
        <v>78</v>
      </c>
      <c r="T5" s="39" t="s">
        <v>63</v>
      </c>
      <c r="U5" s="39" t="s">
        <v>79</v>
      </c>
      <c r="V5" s="39" t="s">
        <v>80</v>
      </c>
      <c r="W5" s="39" t="s">
        <v>81</v>
      </c>
      <c r="X5" s="39" t="s">
        <v>82</v>
      </c>
      <c r="Y5" s="39" t="s">
        <v>83</v>
      </c>
      <c r="Z5" s="39" t="s">
        <v>84</v>
      </c>
      <c r="AA5" s="39" t="s">
        <v>85</v>
      </c>
      <c r="AB5" s="39" t="s">
        <v>86</v>
      </c>
      <c r="AC5" s="39" t="s">
        <v>88</v>
      </c>
      <c r="AD5" s="39" t="s">
        <v>89</v>
      </c>
      <c r="AE5" s="39" t="s">
        <v>90</v>
      </c>
      <c r="AF5" s="39" t="s">
        <v>91</v>
      </c>
      <c r="AG5" s="39" t="s">
        <v>92</v>
      </c>
      <c r="AH5" s="39" t="s">
        <v>42</v>
      </c>
      <c r="AI5" s="39" t="s">
        <v>82</v>
      </c>
      <c r="AJ5" s="39" t="s">
        <v>83</v>
      </c>
      <c r="AK5" s="39" t="s">
        <v>84</v>
      </c>
      <c r="AL5" s="39" t="s">
        <v>85</v>
      </c>
      <c r="AM5" s="39" t="s">
        <v>86</v>
      </c>
      <c r="AN5" s="39" t="s">
        <v>88</v>
      </c>
      <c r="AO5" s="39" t="s">
        <v>89</v>
      </c>
      <c r="AP5" s="39" t="s">
        <v>90</v>
      </c>
      <c r="AQ5" s="39" t="s">
        <v>91</v>
      </c>
      <c r="AR5" s="39" t="s">
        <v>92</v>
      </c>
      <c r="AS5" s="39" t="s">
        <v>87</v>
      </c>
      <c r="AT5" s="39" t="s">
        <v>82</v>
      </c>
      <c r="AU5" s="39" t="s">
        <v>83</v>
      </c>
      <c r="AV5" s="39" t="s">
        <v>84</v>
      </c>
      <c r="AW5" s="39" t="s">
        <v>85</v>
      </c>
      <c r="AX5" s="39" t="s">
        <v>86</v>
      </c>
      <c r="AY5" s="39" t="s">
        <v>88</v>
      </c>
      <c r="AZ5" s="39" t="s">
        <v>89</v>
      </c>
      <c r="BA5" s="39" t="s">
        <v>90</v>
      </c>
      <c r="BB5" s="39" t="s">
        <v>91</v>
      </c>
      <c r="BC5" s="39" t="s">
        <v>92</v>
      </c>
      <c r="BD5" s="39" t="s">
        <v>87</v>
      </c>
      <c r="BE5" s="39" t="s">
        <v>82</v>
      </c>
      <c r="BF5" s="39" t="s">
        <v>83</v>
      </c>
      <c r="BG5" s="39" t="s">
        <v>84</v>
      </c>
      <c r="BH5" s="39" t="s">
        <v>85</v>
      </c>
      <c r="BI5" s="39" t="s">
        <v>86</v>
      </c>
      <c r="BJ5" s="39" t="s">
        <v>88</v>
      </c>
      <c r="BK5" s="39" t="s">
        <v>89</v>
      </c>
      <c r="BL5" s="39" t="s">
        <v>90</v>
      </c>
      <c r="BM5" s="39" t="s">
        <v>91</v>
      </c>
      <c r="BN5" s="39" t="s">
        <v>92</v>
      </c>
      <c r="BO5" s="39" t="s">
        <v>87</v>
      </c>
      <c r="BP5" s="39" t="s">
        <v>82</v>
      </c>
      <c r="BQ5" s="39" t="s">
        <v>83</v>
      </c>
      <c r="BR5" s="39" t="s">
        <v>84</v>
      </c>
      <c r="BS5" s="39" t="s">
        <v>85</v>
      </c>
      <c r="BT5" s="39" t="s">
        <v>86</v>
      </c>
      <c r="BU5" s="39" t="s">
        <v>88</v>
      </c>
      <c r="BV5" s="39" t="s">
        <v>89</v>
      </c>
      <c r="BW5" s="39" t="s">
        <v>90</v>
      </c>
      <c r="BX5" s="39" t="s">
        <v>91</v>
      </c>
      <c r="BY5" s="39" t="s">
        <v>92</v>
      </c>
      <c r="BZ5" s="39" t="s">
        <v>87</v>
      </c>
      <c r="CA5" s="39" t="s">
        <v>82</v>
      </c>
      <c r="CB5" s="39" t="s">
        <v>83</v>
      </c>
      <c r="CC5" s="39" t="s">
        <v>84</v>
      </c>
      <c r="CD5" s="39" t="s">
        <v>85</v>
      </c>
      <c r="CE5" s="39" t="s">
        <v>86</v>
      </c>
      <c r="CF5" s="39" t="s">
        <v>88</v>
      </c>
      <c r="CG5" s="39" t="s">
        <v>89</v>
      </c>
      <c r="CH5" s="39" t="s">
        <v>90</v>
      </c>
      <c r="CI5" s="39" t="s">
        <v>91</v>
      </c>
      <c r="CJ5" s="39" t="s">
        <v>92</v>
      </c>
      <c r="CK5" s="39" t="s">
        <v>87</v>
      </c>
      <c r="CL5" s="39" t="s">
        <v>82</v>
      </c>
      <c r="CM5" s="39" t="s">
        <v>83</v>
      </c>
      <c r="CN5" s="39" t="s">
        <v>84</v>
      </c>
      <c r="CO5" s="39" t="s">
        <v>85</v>
      </c>
      <c r="CP5" s="39" t="s">
        <v>86</v>
      </c>
      <c r="CQ5" s="39" t="s">
        <v>88</v>
      </c>
      <c r="CR5" s="39" t="s">
        <v>89</v>
      </c>
      <c r="CS5" s="39" t="s">
        <v>90</v>
      </c>
      <c r="CT5" s="39" t="s">
        <v>91</v>
      </c>
      <c r="CU5" s="39" t="s">
        <v>92</v>
      </c>
      <c r="CV5" s="39" t="s">
        <v>87</v>
      </c>
      <c r="CW5" s="39" t="s">
        <v>82</v>
      </c>
      <c r="CX5" s="39" t="s">
        <v>83</v>
      </c>
      <c r="CY5" s="39" t="s">
        <v>84</v>
      </c>
      <c r="CZ5" s="39" t="s">
        <v>85</v>
      </c>
      <c r="DA5" s="39" t="s">
        <v>86</v>
      </c>
      <c r="DB5" s="39" t="s">
        <v>88</v>
      </c>
      <c r="DC5" s="39" t="s">
        <v>89</v>
      </c>
      <c r="DD5" s="39" t="s">
        <v>90</v>
      </c>
      <c r="DE5" s="39" t="s">
        <v>91</v>
      </c>
      <c r="DF5" s="39" t="s">
        <v>92</v>
      </c>
      <c r="DG5" s="39" t="s">
        <v>87</v>
      </c>
      <c r="DH5" s="39" t="s">
        <v>82</v>
      </c>
      <c r="DI5" s="39" t="s">
        <v>83</v>
      </c>
      <c r="DJ5" s="39" t="s">
        <v>84</v>
      </c>
      <c r="DK5" s="39" t="s">
        <v>85</v>
      </c>
      <c r="DL5" s="39" t="s">
        <v>86</v>
      </c>
      <c r="DM5" s="39" t="s">
        <v>88</v>
      </c>
      <c r="DN5" s="39" t="s">
        <v>89</v>
      </c>
      <c r="DO5" s="39" t="s">
        <v>90</v>
      </c>
      <c r="DP5" s="39" t="s">
        <v>91</v>
      </c>
      <c r="DQ5" s="39" t="s">
        <v>92</v>
      </c>
      <c r="DR5" s="39" t="s">
        <v>87</v>
      </c>
      <c r="DS5" s="39" t="s">
        <v>82</v>
      </c>
      <c r="DT5" s="39" t="s">
        <v>83</v>
      </c>
      <c r="DU5" s="39" t="s">
        <v>84</v>
      </c>
      <c r="DV5" s="39" t="s">
        <v>85</v>
      </c>
      <c r="DW5" s="39" t="s">
        <v>86</v>
      </c>
      <c r="DX5" s="39" t="s">
        <v>88</v>
      </c>
      <c r="DY5" s="39" t="s">
        <v>89</v>
      </c>
      <c r="DZ5" s="39" t="s">
        <v>90</v>
      </c>
      <c r="EA5" s="39" t="s">
        <v>91</v>
      </c>
      <c r="EB5" s="39" t="s">
        <v>92</v>
      </c>
      <c r="EC5" s="39" t="s">
        <v>87</v>
      </c>
      <c r="ED5" s="39" t="s">
        <v>82</v>
      </c>
      <c r="EE5" s="39" t="s">
        <v>83</v>
      </c>
      <c r="EF5" s="39" t="s">
        <v>84</v>
      </c>
      <c r="EG5" s="39" t="s">
        <v>85</v>
      </c>
      <c r="EH5" s="39" t="s">
        <v>86</v>
      </c>
      <c r="EI5" s="39" t="s">
        <v>88</v>
      </c>
      <c r="EJ5" s="39" t="s">
        <v>89</v>
      </c>
      <c r="EK5" s="39" t="s">
        <v>90</v>
      </c>
      <c r="EL5" s="39" t="s">
        <v>91</v>
      </c>
      <c r="EM5" s="39" t="s">
        <v>92</v>
      </c>
      <c r="EN5" s="39" t="s">
        <v>87</v>
      </c>
    </row>
    <row r="6" spans="1:144" s="28" customFormat="1" x14ac:dyDescent="0.15">
      <c r="A6" s="29" t="s">
        <v>93</v>
      </c>
      <c r="B6" s="34">
        <f t="shared" ref="B6:W6" si="1">B7</f>
        <v>2019</v>
      </c>
      <c r="C6" s="34">
        <f t="shared" si="1"/>
        <v>324493</v>
      </c>
      <c r="D6" s="34">
        <f t="shared" si="1"/>
        <v>46</v>
      </c>
      <c r="E6" s="34">
        <f t="shared" si="1"/>
        <v>1</v>
      </c>
      <c r="F6" s="34">
        <f t="shared" si="1"/>
        <v>0</v>
      </c>
      <c r="G6" s="34">
        <f t="shared" si="1"/>
        <v>1</v>
      </c>
      <c r="H6" s="34" t="str">
        <f t="shared" si="1"/>
        <v>島根県　邑南町</v>
      </c>
      <c r="I6" s="34" t="str">
        <f t="shared" si="1"/>
        <v>法適用</v>
      </c>
      <c r="J6" s="34" t="str">
        <f t="shared" si="1"/>
        <v>水道事業</v>
      </c>
      <c r="K6" s="34" t="str">
        <f t="shared" si="1"/>
        <v>末端給水事業</v>
      </c>
      <c r="L6" s="34" t="str">
        <f t="shared" si="1"/>
        <v>A8</v>
      </c>
      <c r="M6" s="34" t="str">
        <f t="shared" si="1"/>
        <v>非設置</v>
      </c>
      <c r="N6" s="40" t="str">
        <f t="shared" si="1"/>
        <v>-</v>
      </c>
      <c r="O6" s="40">
        <f t="shared" si="1"/>
        <v>47.82</v>
      </c>
      <c r="P6" s="40">
        <f t="shared" si="1"/>
        <v>87.15</v>
      </c>
      <c r="Q6" s="40">
        <f t="shared" si="1"/>
        <v>4275</v>
      </c>
      <c r="R6" s="40">
        <f t="shared" si="1"/>
        <v>10575</v>
      </c>
      <c r="S6" s="40">
        <f t="shared" si="1"/>
        <v>419.29</v>
      </c>
      <c r="T6" s="40">
        <f t="shared" si="1"/>
        <v>25.22</v>
      </c>
      <c r="U6" s="40">
        <f t="shared" si="1"/>
        <v>9119</v>
      </c>
      <c r="V6" s="40">
        <f t="shared" si="1"/>
        <v>53.9</v>
      </c>
      <c r="W6" s="40">
        <f t="shared" si="1"/>
        <v>169.18</v>
      </c>
      <c r="X6" s="42" t="str">
        <f t="shared" ref="X6:AG6" si="2">IF(X7="",NA(),X7)</f>
        <v>-</v>
      </c>
      <c r="Y6" s="42" t="str">
        <f t="shared" si="2"/>
        <v>-</v>
      </c>
      <c r="Z6" s="42">
        <f t="shared" si="2"/>
        <v>86.12</v>
      </c>
      <c r="AA6" s="42">
        <f t="shared" si="2"/>
        <v>87.99</v>
      </c>
      <c r="AB6" s="42">
        <f t="shared" si="2"/>
        <v>91.56</v>
      </c>
      <c r="AC6" s="42" t="str">
        <f t="shared" si="2"/>
        <v>-</v>
      </c>
      <c r="AD6" s="42" t="str">
        <f t="shared" si="2"/>
        <v>-</v>
      </c>
      <c r="AE6" s="42">
        <f t="shared" si="2"/>
        <v>104.47</v>
      </c>
      <c r="AF6" s="42">
        <f t="shared" si="2"/>
        <v>103.81</v>
      </c>
      <c r="AG6" s="42">
        <f t="shared" si="2"/>
        <v>104.35</v>
      </c>
      <c r="AH6" s="40" t="str">
        <f>IF(AH7="","",IF(AH7="-","【-】","【"&amp;SUBSTITUTE(TEXT(AH7,"#,##0.00"),"-","△")&amp;"】"))</f>
        <v>【112.01】</v>
      </c>
      <c r="AI6" s="42" t="str">
        <f t="shared" ref="AI6:AR6" si="3">IF(AI7="",NA(),AI7)</f>
        <v>-</v>
      </c>
      <c r="AJ6" s="42" t="str">
        <f t="shared" si="3"/>
        <v>-</v>
      </c>
      <c r="AK6" s="42">
        <f t="shared" si="3"/>
        <v>32.94</v>
      </c>
      <c r="AL6" s="42">
        <f t="shared" si="3"/>
        <v>59.82</v>
      </c>
      <c r="AM6" s="42">
        <f t="shared" si="3"/>
        <v>79.12</v>
      </c>
      <c r="AN6" s="42" t="str">
        <f t="shared" si="3"/>
        <v>-</v>
      </c>
      <c r="AO6" s="42" t="str">
        <f t="shared" si="3"/>
        <v>-</v>
      </c>
      <c r="AP6" s="42">
        <f t="shared" si="3"/>
        <v>16.399999999999999</v>
      </c>
      <c r="AQ6" s="42">
        <f t="shared" si="3"/>
        <v>25.66</v>
      </c>
      <c r="AR6" s="42">
        <f t="shared" si="3"/>
        <v>21.69</v>
      </c>
      <c r="AS6" s="40" t="str">
        <f>IF(AS7="","",IF(AS7="-","【-】","【"&amp;SUBSTITUTE(TEXT(AS7,"#,##0.00"),"-","△")&amp;"】"))</f>
        <v>【1.08】</v>
      </c>
      <c r="AT6" s="42" t="str">
        <f t="shared" ref="AT6:BC6" si="4">IF(AT7="",NA(),AT7)</f>
        <v>-</v>
      </c>
      <c r="AU6" s="42" t="str">
        <f t="shared" si="4"/>
        <v>-</v>
      </c>
      <c r="AV6" s="42">
        <f t="shared" si="4"/>
        <v>25.43</v>
      </c>
      <c r="AW6" s="42">
        <f t="shared" si="4"/>
        <v>39.840000000000003</v>
      </c>
      <c r="AX6" s="42">
        <f t="shared" si="4"/>
        <v>44.65</v>
      </c>
      <c r="AY6" s="42" t="str">
        <f t="shared" si="4"/>
        <v>-</v>
      </c>
      <c r="AZ6" s="42" t="str">
        <f t="shared" si="4"/>
        <v>-</v>
      </c>
      <c r="BA6" s="42">
        <f t="shared" si="4"/>
        <v>293.23</v>
      </c>
      <c r="BB6" s="42">
        <f t="shared" si="4"/>
        <v>300.14</v>
      </c>
      <c r="BC6" s="42">
        <f t="shared" si="4"/>
        <v>301.04000000000002</v>
      </c>
      <c r="BD6" s="40" t="str">
        <f>IF(BD7="","",IF(BD7="-","【-】","【"&amp;SUBSTITUTE(TEXT(BD7,"#,##0.00"),"-","△")&amp;"】"))</f>
        <v>【264.97】</v>
      </c>
      <c r="BE6" s="42" t="str">
        <f t="shared" ref="BE6:BN6" si="5">IF(BE7="",NA(),BE7)</f>
        <v>-</v>
      </c>
      <c r="BF6" s="42" t="str">
        <f t="shared" si="5"/>
        <v>-</v>
      </c>
      <c r="BG6" s="42">
        <f t="shared" si="5"/>
        <v>1558.74</v>
      </c>
      <c r="BH6" s="42">
        <f t="shared" si="5"/>
        <v>1557.34</v>
      </c>
      <c r="BI6" s="42">
        <f t="shared" si="5"/>
        <v>1549.74</v>
      </c>
      <c r="BJ6" s="42" t="str">
        <f t="shared" si="5"/>
        <v>-</v>
      </c>
      <c r="BK6" s="42" t="str">
        <f t="shared" si="5"/>
        <v>-</v>
      </c>
      <c r="BL6" s="42">
        <f t="shared" si="5"/>
        <v>542.29999999999995</v>
      </c>
      <c r="BM6" s="42">
        <f t="shared" si="5"/>
        <v>566.65</v>
      </c>
      <c r="BN6" s="42">
        <f t="shared" si="5"/>
        <v>551.62</v>
      </c>
      <c r="BO6" s="40" t="str">
        <f>IF(BO7="","",IF(BO7="-","【-】","【"&amp;SUBSTITUTE(TEXT(BO7,"#,##0.00"),"-","△")&amp;"】"))</f>
        <v>【266.61】</v>
      </c>
      <c r="BP6" s="42" t="str">
        <f t="shared" ref="BP6:BY6" si="6">IF(BP7="",NA(),BP7)</f>
        <v>-</v>
      </c>
      <c r="BQ6" s="42" t="str">
        <f t="shared" si="6"/>
        <v>-</v>
      </c>
      <c r="BR6" s="42">
        <f t="shared" si="6"/>
        <v>50.59</v>
      </c>
      <c r="BS6" s="42">
        <f t="shared" si="6"/>
        <v>51.94</v>
      </c>
      <c r="BT6" s="42">
        <f t="shared" si="6"/>
        <v>52.82</v>
      </c>
      <c r="BU6" s="42" t="str">
        <f t="shared" si="6"/>
        <v>-</v>
      </c>
      <c r="BV6" s="42" t="str">
        <f t="shared" si="6"/>
        <v>-</v>
      </c>
      <c r="BW6" s="42">
        <f t="shared" si="6"/>
        <v>87.51</v>
      </c>
      <c r="BX6" s="42">
        <f t="shared" si="6"/>
        <v>84.77</v>
      </c>
      <c r="BY6" s="42">
        <f t="shared" si="6"/>
        <v>87.11</v>
      </c>
      <c r="BZ6" s="40" t="str">
        <f>IF(BZ7="","",IF(BZ7="-","【-】","【"&amp;SUBSTITUTE(TEXT(BZ7,"#,##0.00"),"-","△")&amp;"】"))</f>
        <v>【103.24】</v>
      </c>
      <c r="CA6" s="42" t="str">
        <f t="shared" ref="CA6:CJ6" si="7">IF(CA7="",NA(),CA7)</f>
        <v>-</v>
      </c>
      <c r="CB6" s="42" t="str">
        <f t="shared" si="7"/>
        <v>-</v>
      </c>
      <c r="CC6" s="42">
        <f t="shared" si="7"/>
        <v>418.83</v>
      </c>
      <c r="CD6" s="42">
        <f t="shared" si="7"/>
        <v>414.13</v>
      </c>
      <c r="CE6" s="42">
        <f t="shared" si="7"/>
        <v>407.21</v>
      </c>
      <c r="CF6" s="42" t="str">
        <f t="shared" si="7"/>
        <v>-</v>
      </c>
      <c r="CG6" s="42" t="str">
        <f t="shared" si="7"/>
        <v>-</v>
      </c>
      <c r="CH6" s="42">
        <f t="shared" si="7"/>
        <v>218.42</v>
      </c>
      <c r="CI6" s="42">
        <f t="shared" si="7"/>
        <v>227.27</v>
      </c>
      <c r="CJ6" s="42">
        <f t="shared" si="7"/>
        <v>223.98</v>
      </c>
      <c r="CK6" s="40" t="str">
        <f>IF(CK7="","",IF(CK7="-","【-】","【"&amp;SUBSTITUTE(TEXT(CK7,"#,##0.00"),"-","△")&amp;"】"))</f>
        <v>【168.38】</v>
      </c>
      <c r="CL6" s="42" t="str">
        <f t="shared" ref="CL6:CU6" si="8">IF(CL7="",NA(),CL7)</f>
        <v>-</v>
      </c>
      <c r="CM6" s="42" t="str">
        <f t="shared" si="8"/>
        <v>-</v>
      </c>
      <c r="CN6" s="42">
        <f t="shared" si="8"/>
        <v>70.39</v>
      </c>
      <c r="CO6" s="42">
        <f t="shared" si="8"/>
        <v>66.2</v>
      </c>
      <c r="CP6" s="42">
        <f t="shared" si="8"/>
        <v>64.819999999999993</v>
      </c>
      <c r="CQ6" s="42" t="str">
        <f t="shared" si="8"/>
        <v>-</v>
      </c>
      <c r="CR6" s="42" t="str">
        <f t="shared" si="8"/>
        <v>-</v>
      </c>
      <c r="CS6" s="42">
        <f t="shared" si="8"/>
        <v>50.24</v>
      </c>
      <c r="CT6" s="42">
        <f t="shared" si="8"/>
        <v>50.29</v>
      </c>
      <c r="CU6" s="42">
        <f t="shared" si="8"/>
        <v>49.64</v>
      </c>
      <c r="CV6" s="40" t="str">
        <f>IF(CV7="","",IF(CV7="-","【-】","【"&amp;SUBSTITUTE(TEXT(CV7,"#,##0.00"),"-","△")&amp;"】"))</f>
        <v>【60.00】</v>
      </c>
      <c r="CW6" s="42" t="str">
        <f t="shared" ref="CW6:DF6" si="9">IF(CW7="",NA(),CW7)</f>
        <v>-</v>
      </c>
      <c r="CX6" s="42" t="str">
        <f t="shared" si="9"/>
        <v>-</v>
      </c>
      <c r="CY6" s="42">
        <f t="shared" si="9"/>
        <v>71.819999999999993</v>
      </c>
      <c r="CZ6" s="42">
        <f t="shared" si="9"/>
        <v>72.95</v>
      </c>
      <c r="DA6" s="42">
        <f t="shared" si="9"/>
        <v>72.95</v>
      </c>
      <c r="DB6" s="42" t="str">
        <f t="shared" si="9"/>
        <v>-</v>
      </c>
      <c r="DC6" s="42" t="str">
        <f t="shared" si="9"/>
        <v>-</v>
      </c>
      <c r="DD6" s="42">
        <f t="shared" si="9"/>
        <v>78.650000000000006</v>
      </c>
      <c r="DE6" s="42">
        <f t="shared" si="9"/>
        <v>77.73</v>
      </c>
      <c r="DF6" s="42">
        <f t="shared" si="9"/>
        <v>78.09</v>
      </c>
      <c r="DG6" s="40" t="str">
        <f>IF(DG7="","",IF(DG7="-","【-】","【"&amp;SUBSTITUTE(TEXT(DG7,"#,##0.00"),"-","△")&amp;"】"))</f>
        <v>【89.80】</v>
      </c>
      <c r="DH6" s="42" t="str">
        <f t="shared" ref="DH6:DQ6" si="10">IF(DH7="",NA(),DH7)</f>
        <v>-</v>
      </c>
      <c r="DI6" s="42" t="str">
        <f t="shared" si="10"/>
        <v>-</v>
      </c>
      <c r="DJ6" s="42">
        <f t="shared" si="10"/>
        <v>52.52</v>
      </c>
      <c r="DK6" s="42">
        <f t="shared" si="10"/>
        <v>53.31</v>
      </c>
      <c r="DL6" s="42">
        <f t="shared" si="10"/>
        <v>53.79</v>
      </c>
      <c r="DM6" s="42" t="str">
        <f t="shared" si="10"/>
        <v>-</v>
      </c>
      <c r="DN6" s="42" t="str">
        <f t="shared" si="10"/>
        <v>-</v>
      </c>
      <c r="DO6" s="42">
        <f t="shared" si="10"/>
        <v>45.14</v>
      </c>
      <c r="DP6" s="42">
        <f t="shared" si="10"/>
        <v>45.85</v>
      </c>
      <c r="DQ6" s="42">
        <f t="shared" si="10"/>
        <v>47.31</v>
      </c>
      <c r="DR6" s="40" t="str">
        <f>IF(DR7="","",IF(DR7="-","【-】","【"&amp;SUBSTITUTE(TEXT(DR7,"#,##0.00"),"-","△")&amp;"】"))</f>
        <v>【49.59】</v>
      </c>
      <c r="DS6" s="42" t="str">
        <f t="shared" ref="DS6:EB6" si="11">IF(DS7="",NA(),DS7)</f>
        <v>-</v>
      </c>
      <c r="DT6" s="42" t="str">
        <f t="shared" si="11"/>
        <v>-</v>
      </c>
      <c r="DU6" s="42">
        <f t="shared" si="11"/>
        <v>19.29</v>
      </c>
      <c r="DV6" s="42">
        <f t="shared" si="11"/>
        <v>21.87</v>
      </c>
      <c r="DW6" s="42">
        <f t="shared" si="11"/>
        <v>19.98</v>
      </c>
      <c r="DX6" s="42" t="str">
        <f t="shared" si="11"/>
        <v>-</v>
      </c>
      <c r="DY6" s="42" t="str">
        <f t="shared" si="11"/>
        <v>-</v>
      </c>
      <c r="DZ6" s="42">
        <f t="shared" si="11"/>
        <v>13.58</v>
      </c>
      <c r="EA6" s="42">
        <f t="shared" si="11"/>
        <v>14.13</v>
      </c>
      <c r="EB6" s="42">
        <f t="shared" si="11"/>
        <v>16.77</v>
      </c>
      <c r="EC6" s="40" t="str">
        <f>IF(EC7="","",IF(EC7="-","【-】","【"&amp;SUBSTITUTE(TEXT(EC7,"#,##0.00"),"-","△")&amp;"】"))</f>
        <v>【19.44】</v>
      </c>
      <c r="ED6" s="42" t="str">
        <f t="shared" ref="ED6:EM6" si="12">IF(ED7="",NA(),ED7)</f>
        <v>-</v>
      </c>
      <c r="EE6" s="42" t="str">
        <f t="shared" si="12"/>
        <v>-</v>
      </c>
      <c r="EF6" s="42">
        <f t="shared" si="12"/>
        <v>0.55000000000000004</v>
      </c>
      <c r="EG6" s="42">
        <f t="shared" si="12"/>
        <v>1.6800000000000002</v>
      </c>
      <c r="EH6" s="42">
        <f t="shared" si="12"/>
        <v>1.9</v>
      </c>
      <c r="EI6" s="42" t="str">
        <f t="shared" si="12"/>
        <v>-</v>
      </c>
      <c r="EJ6" s="42" t="str">
        <f t="shared" si="12"/>
        <v>-</v>
      </c>
      <c r="EK6" s="42">
        <f t="shared" si="12"/>
        <v>0.44</v>
      </c>
      <c r="EL6" s="42">
        <f t="shared" si="12"/>
        <v>0.52</v>
      </c>
      <c r="EM6" s="42">
        <f t="shared" si="12"/>
        <v>0.47</v>
      </c>
      <c r="EN6" s="40" t="str">
        <f>IF(EN7="","",IF(EN7="-","【-】","【"&amp;SUBSTITUTE(TEXT(EN7,"#,##0.00"),"-","△")&amp;"】"))</f>
        <v>【0.68】</v>
      </c>
    </row>
    <row r="7" spans="1:144" s="28" customFormat="1" x14ac:dyDescent="0.15">
      <c r="A7" s="29"/>
      <c r="B7" s="35">
        <v>2019</v>
      </c>
      <c r="C7" s="35">
        <v>324493</v>
      </c>
      <c r="D7" s="35">
        <v>46</v>
      </c>
      <c r="E7" s="35">
        <v>1</v>
      </c>
      <c r="F7" s="35">
        <v>0</v>
      </c>
      <c r="G7" s="35">
        <v>1</v>
      </c>
      <c r="H7" s="35" t="s">
        <v>94</v>
      </c>
      <c r="I7" s="35" t="s">
        <v>95</v>
      </c>
      <c r="J7" s="35" t="s">
        <v>96</v>
      </c>
      <c r="K7" s="35" t="s">
        <v>97</v>
      </c>
      <c r="L7" s="35" t="s">
        <v>77</v>
      </c>
      <c r="M7" s="35" t="s">
        <v>13</v>
      </c>
      <c r="N7" s="41" t="s">
        <v>98</v>
      </c>
      <c r="O7" s="41">
        <v>47.82</v>
      </c>
      <c r="P7" s="41">
        <v>87.15</v>
      </c>
      <c r="Q7" s="41">
        <v>4275</v>
      </c>
      <c r="R7" s="41">
        <v>10575</v>
      </c>
      <c r="S7" s="41">
        <v>419.29</v>
      </c>
      <c r="T7" s="41">
        <v>25.22</v>
      </c>
      <c r="U7" s="41">
        <v>9119</v>
      </c>
      <c r="V7" s="41">
        <v>53.9</v>
      </c>
      <c r="W7" s="41">
        <v>169.18</v>
      </c>
      <c r="X7" s="41" t="s">
        <v>98</v>
      </c>
      <c r="Y7" s="41" t="s">
        <v>98</v>
      </c>
      <c r="Z7" s="41">
        <v>86.12</v>
      </c>
      <c r="AA7" s="41">
        <v>87.99</v>
      </c>
      <c r="AB7" s="41">
        <v>91.56</v>
      </c>
      <c r="AC7" s="41" t="s">
        <v>98</v>
      </c>
      <c r="AD7" s="41" t="s">
        <v>98</v>
      </c>
      <c r="AE7" s="41">
        <v>104.47</v>
      </c>
      <c r="AF7" s="41">
        <v>103.81</v>
      </c>
      <c r="AG7" s="41">
        <v>104.35</v>
      </c>
      <c r="AH7" s="41">
        <v>112.01</v>
      </c>
      <c r="AI7" s="41" t="s">
        <v>98</v>
      </c>
      <c r="AJ7" s="41" t="s">
        <v>98</v>
      </c>
      <c r="AK7" s="41">
        <v>32.94</v>
      </c>
      <c r="AL7" s="41">
        <v>59.82</v>
      </c>
      <c r="AM7" s="41">
        <v>79.12</v>
      </c>
      <c r="AN7" s="41" t="s">
        <v>98</v>
      </c>
      <c r="AO7" s="41" t="s">
        <v>98</v>
      </c>
      <c r="AP7" s="41">
        <v>16.399999999999999</v>
      </c>
      <c r="AQ7" s="41">
        <v>25.66</v>
      </c>
      <c r="AR7" s="41">
        <v>21.69</v>
      </c>
      <c r="AS7" s="41">
        <v>1.08</v>
      </c>
      <c r="AT7" s="41" t="s">
        <v>98</v>
      </c>
      <c r="AU7" s="41" t="s">
        <v>98</v>
      </c>
      <c r="AV7" s="41">
        <v>25.43</v>
      </c>
      <c r="AW7" s="41">
        <v>39.840000000000003</v>
      </c>
      <c r="AX7" s="41">
        <v>44.65</v>
      </c>
      <c r="AY7" s="41" t="s">
        <v>98</v>
      </c>
      <c r="AZ7" s="41" t="s">
        <v>98</v>
      </c>
      <c r="BA7" s="41">
        <v>293.23</v>
      </c>
      <c r="BB7" s="41">
        <v>300.14</v>
      </c>
      <c r="BC7" s="41">
        <v>301.04000000000002</v>
      </c>
      <c r="BD7" s="41">
        <v>264.97000000000003</v>
      </c>
      <c r="BE7" s="41" t="s">
        <v>98</v>
      </c>
      <c r="BF7" s="41" t="s">
        <v>98</v>
      </c>
      <c r="BG7" s="41">
        <v>1558.74</v>
      </c>
      <c r="BH7" s="41">
        <v>1557.34</v>
      </c>
      <c r="BI7" s="41">
        <v>1549.74</v>
      </c>
      <c r="BJ7" s="41" t="s">
        <v>98</v>
      </c>
      <c r="BK7" s="41" t="s">
        <v>98</v>
      </c>
      <c r="BL7" s="41">
        <v>542.29999999999995</v>
      </c>
      <c r="BM7" s="41">
        <v>566.65</v>
      </c>
      <c r="BN7" s="41">
        <v>551.62</v>
      </c>
      <c r="BO7" s="41">
        <v>266.61</v>
      </c>
      <c r="BP7" s="41" t="s">
        <v>98</v>
      </c>
      <c r="BQ7" s="41" t="s">
        <v>98</v>
      </c>
      <c r="BR7" s="41">
        <v>50.59</v>
      </c>
      <c r="BS7" s="41">
        <v>51.94</v>
      </c>
      <c r="BT7" s="41">
        <v>52.82</v>
      </c>
      <c r="BU7" s="41" t="s">
        <v>98</v>
      </c>
      <c r="BV7" s="41" t="s">
        <v>98</v>
      </c>
      <c r="BW7" s="41">
        <v>87.51</v>
      </c>
      <c r="BX7" s="41">
        <v>84.77</v>
      </c>
      <c r="BY7" s="41">
        <v>87.11</v>
      </c>
      <c r="BZ7" s="41">
        <v>103.24</v>
      </c>
      <c r="CA7" s="41" t="s">
        <v>98</v>
      </c>
      <c r="CB7" s="41" t="s">
        <v>98</v>
      </c>
      <c r="CC7" s="41">
        <v>418.83</v>
      </c>
      <c r="CD7" s="41">
        <v>414.13</v>
      </c>
      <c r="CE7" s="41">
        <v>407.21</v>
      </c>
      <c r="CF7" s="41" t="s">
        <v>98</v>
      </c>
      <c r="CG7" s="41" t="s">
        <v>98</v>
      </c>
      <c r="CH7" s="41">
        <v>218.42</v>
      </c>
      <c r="CI7" s="41">
        <v>227.27</v>
      </c>
      <c r="CJ7" s="41">
        <v>223.98</v>
      </c>
      <c r="CK7" s="41">
        <v>168.38</v>
      </c>
      <c r="CL7" s="41" t="s">
        <v>98</v>
      </c>
      <c r="CM7" s="41" t="s">
        <v>98</v>
      </c>
      <c r="CN7" s="41">
        <v>70.39</v>
      </c>
      <c r="CO7" s="41">
        <v>66.2</v>
      </c>
      <c r="CP7" s="41">
        <v>64.819999999999993</v>
      </c>
      <c r="CQ7" s="41" t="s">
        <v>98</v>
      </c>
      <c r="CR7" s="41" t="s">
        <v>98</v>
      </c>
      <c r="CS7" s="41">
        <v>50.24</v>
      </c>
      <c r="CT7" s="41">
        <v>50.29</v>
      </c>
      <c r="CU7" s="41">
        <v>49.64</v>
      </c>
      <c r="CV7" s="41">
        <v>60</v>
      </c>
      <c r="CW7" s="41" t="s">
        <v>98</v>
      </c>
      <c r="CX7" s="41" t="s">
        <v>98</v>
      </c>
      <c r="CY7" s="41">
        <v>71.819999999999993</v>
      </c>
      <c r="CZ7" s="41">
        <v>72.95</v>
      </c>
      <c r="DA7" s="41">
        <v>72.95</v>
      </c>
      <c r="DB7" s="41" t="s">
        <v>98</v>
      </c>
      <c r="DC7" s="41" t="s">
        <v>98</v>
      </c>
      <c r="DD7" s="41">
        <v>78.650000000000006</v>
      </c>
      <c r="DE7" s="41">
        <v>77.73</v>
      </c>
      <c r="DF7" s="41">
        <v>78.09</v>
      </c>
      <c r="DG7" s="41">
        <v>89.8</v>
      </c>
      <c r="DH7" s="41" t="s">
        <v>98</v>
      </c>
      <c r="DI7" s="41" t="s">
        <v>98</v>
      </c>
      <c r="DJ7" s="41">
        <v>52.52</v>
      </c>
      <c r="DK7" s="41">
        <v>53.31</v>
      </c>
      <c r="DL7" s="41">
        <v>53.79</v>
      </c>
      <c r="DM7" s="41" t="s">
        <v>98</v>
      </c>
      <c r="DN7" s="41" t="s">
        <v>98</v>
      </c>
      <c r="DO7" s="41">
        <v>45.14</v>
      </c>
      <c r="DP7" s="41">
        <v>45.85</v>
      </c>
      <c r="DQ7" s="41">
        <v>47.31</v>
      </c>
      <c r="DR7" s="41">
        <v>49.59</v>
      </c>
      <c r="DS7" s="41" t="s">
        <v>98</v>
      </c>
      <c r="DT7" s="41" t="s">
        <v>98</v>
      </c>
      <c r="DU7" s="41">
        <v>19.29</v>
      </c>
      <c r="DV7" s="41">
        <v>21.87</v>
      </c>
      <c r="DW7" s="41">
        <v>19.98</v>
      </c>
      <c r="DX7" s="41" t="s">
        <v>98</v>
      </c>
      <c r="DY7" s="41" t="s">
        <v>98</v>
      </c>
      <c r="DZ7" s="41">
        <v>13.58</v>
      </c>
      <c r="EA7" s="41">
        <v>14.13</v>
      </c>
      <c r="EB7" s="41">
        <v>16.77</v>
      </c>
      <c r="EC7" s="41">
        <v>19.440000000000001</v>
      </c>
      <c r="ED7" s="41" t="s">
        <v>98</v>
      </c>
      <c r="EE7" s="41" t="s">
        <v>98</v>
      </c>
      <c r="EF7" s="41">
        <v>0.55000000000000004</v>
      </c>
      <c r="EG7" s="41">
        <v>1.6800000000000002</v>
      </c>
      <c r="EH7" s="41">
        <v>1.9</v>
      </c>
      <c r="EI7" s="41" t="s">
        <v>98</v>
      </c>
      <c r="EJ7" s="41" t="s">
        <v>98</v>
      </c>
      <c r="EK7" s="41">
        <v>0.44</v>
      </c>
      <c r="EL7" s="41">
        <v>0.52</v>
      </c>
      <c r="EM7" s="41">
        <v>0.47</v>
      </c>
      <c r="EN7" s="41">
        <v>0.68</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49</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2021-02-03T08:11:36Z</cp:lastPrinted>
  <dcterms:created xsi:type="dcterms:W3CDTF">2020-12-04T02:13:09Z</dcterms:created>
  <dcterms:modified xsi:type="dcterms:W3CDTF">2021-02-03T08:11:39Z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2021-02-02T05:51:49Z</vt:filetime>
  </property>
</Properties>
</file>