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経営戦略\H31\20200110 H30決算経営比較分析表の分析等について\08 打ち返し（市町村→県）\09奥出雲町\"/>
    </mc:Choice>
  </mc:AlternateContent>
  <workbookProtection workbookAlgorithmName="SHA-512" workbookHashValue="x/Z1K8c6Vjwmf5srHJg7xn4TlxodeM5vu1NwHp005u6DnellMX1miECsmxPGSiRmV/WRI1E/SbiMQSNWElYFxA==" workbookSaltValue="G8Yo/2t3urFo25Bi5pg4j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B10" i="4"/>
  <c r="AT8" i="4"/>
  <c r="AL8" i="4"/>
  <c r="P8" i="4"/>
  <c r="I8" i="4"/>
  <c r="C10" i="5" l="1"/>
  <c r="D10" i="5"/>
  <c r="E10" i="5"/>
  <c r="B10" i="5"/>
</calcChain>
</file>

<file path=xl/sharedStrings.xml><?xml version="1.0" encoding="utf-8"?>
<sst xmlns="http://schemas.openxmlformats.org/spreadsheetml/2006/main" count="239" uniqueCount="113">
  <si>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</si>
  <si>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</si>
  <si>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</si>
  <si>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</si>
  <si>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</si>
  <si>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</si>
  <si>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</si>
  <si>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</si>
  <si>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</si>
  <si>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</si>
  <si>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</si>
  <si>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</si>
  <si>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</si>
  <si>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</si>
  <si>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</si>
  <si>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</si>
  <si>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</si>
  <si>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</si>
  <si>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</si>
  <si>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</si>
  <si>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</si>
  <si>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</si>
  <si>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</si>
  <si>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</si>
  <si>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</si>
  <si>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</si>
  <si>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</si>
  <si>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</si>
  <si>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</si>
  <si>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</si>
  <si>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</si>
  <si>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</si>
  <si>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</si>
  <si>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</si>
  <si>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</si>
  <si>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</si>
  <si>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</si>
  <si>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</si>
  <si>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</si>
  <si>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</si>
  <si>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</si>
  <si>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</si>
  <si>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</si>
  <si>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</si>
  <si>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</si>
  <si>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</si>
  <si>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</si>
  <si>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</si>
  <si>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</si>
  <si>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</si>
  <si>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</si>
  <si>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</si>
  <si>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</si>
  <si>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</si>
  <si>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</si>
  <si>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</si>
  <si>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</si>
  <si>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</si>
  <si>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</si>
  <si>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</si>
  <si>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</si>
  <si>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</si>
  <si>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</si>
  <si>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</si>
  <si>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</si>
  <si>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</si>
  <si>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</si>
  <si>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</si>
  <si>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</si>
  <si>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</si>
  <si>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</si>
  <si>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</si>
  <si>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</si>
  <si>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</si>
  <si>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</si>
  <si>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</si>
  <si>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</si>
  <si>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</si>
  <si>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</si>
  <si>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</si>
  <si>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</si>
  <si>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</si>
  <si>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</si>
  <si>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</si>
  <si>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</si>
  <si>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</si>
  <si>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</si>
  <si>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</si>
  <si>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</si>
  <si>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</si>
  <si>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</si>
  <si>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</si>
  <si>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</si>
  <si>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</si>
  <si>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</si>
  <si>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</si>
  <si>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</si>
  <si>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奥出雲町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</si>
  <si>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</si>
  <si>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</si>
  <si>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</si>
  <si>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</si>
  <si>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</si>
  <si>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</si>
  <si>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</si>
  <si>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</si>
  <si>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</si>
  <si>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</si>
  <si>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</si>
  <si>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</si>
  <si>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町の合併処理浄化槽事業は平成15年度から供用を開始しており、施設は比較的新しく老朽化の域には達していない。しかしながら、個人で設置し町が譲り受けた浄化槽については、平成15年度以前の浄化槽もあることから、今後は老朽化に向けて計画的な対策を講じる必要がある。</t>
    <phoneticPr fontId="4"/>
  </si>
  <si>
    <t>　引き続き、浄化槽設置基数の増加に伴う経常経費の増加が見込まれることから、経営を取り巻く環境は年々厳しい状況になっていくことが予想される。そのため、費用の見直しなどによる経営の効率化を図るとともに、水洗化率を向上させることによる収益の増に努め、経営の健全化を図ることが急務である。
　またその一方で、下水道料金については、R2年4月に料金改定を実施。今後も引き続き将来の経営状況についての予測を立てることで、適正な料金の設定を検討していくことが重要である。</t>
    <rPh sb="1" eb="2">
      <t>ヒ</t>
    </rPh>
    <rPh sb="3" eb="4">
      <t>ツヅ</t>
    </rPh>
    <rPh sb="163" eb="164">
      <t>ネン</t>
    </rPh>
    <rPh sb="165" eb="166">
      <t>ガツ</t>
    </rPh>
    <rPh sb="167" eb="171">
      <t>リョウキンカイテイ</t>
    </rPh>
    <rPh sb="172" eb="174">
      <t>ジッシ</t>
    </rPh>
    <rPh sb="175" eb="177">
      <t>コンゴ</t>
    </rPh>
    <rPh sb="178" eb="179">
      <t>ヒ</t>
    </rPh>
    <rPh sb="180" eb="181">
      <t>ツヅ</t>
    </rPh>
    <phoneticPr fontId="4"/>
  </si>
  <si>
    <r>
      <rPr>
        <sz val="10"/>
        <color theme="1"/>
        <rFont val="ＭＳ ゴシック"/>
        <family val="3"/>
        <charset val="128"/>
      </rPr>
      <t>①経営の健全性について</t>
    </r>
    <r>
      <rPr>
        <sz val="10"/>
        <color theme="1"/>
        <rFont val="ＭＳ Ｐゴシック"/>
        <family val="3"/>
        <charset val="128"/>
      </rPr>
      <t xml:space="preserve">
　収益的収支比率は、繰出基準額の見直しによる一般会計繰入金の増により、H30には単年度収支が黒字に転じた。
　一方で企業債残高対事業規模比率については、H29で大幅に縮小されたが、これは一般会計負担額の見直しによるものであり、一般会計に依存していることには変わりない。
　今後も引き続き浄化槽の設置にともなう企業債の新規借入、及び維持管理費の増加等が見込まれることから経営を取り巻く環境は厳しい状況にあると考えられ、更なる経営の効率化が必要である。
　また、経費回収率については、ほぼ横ばいの状態が続いている。H30は高度処理費への計上が増えたため、100％以上となっている。引き続き、下水道料金の見直しと維持管理費の抑制に努める必要がある。
</t>
    </r>
    <r>
      <rPr>
        <sz val="10"/>
        <color theme="1"/>
        <rFont val="ＭＳ ゴシック"/>
        <family val="3"/>
        <charset val="128"/>
      </rPr>
      <t>②経営の効率性について</t>
    </r>
    <r>
      <rPr>
        <sz val="10"/>
        <color theme="1"/>
        <rFont val="ＭＳ Ｐゴシック"/>
        <family val="3"/>
        <charset val="128"/>
      </rPr>
      <t xml:space="preserve">
　水洗化率についてはほぼ100％に近い数値であり、処理区域内においての汚水処理は比較的適切に行われていると言える。一方、施設利用率については、類似団体の平均値よりも下回っているうえに低下傾向にあるため、設置済みの浄化槽の人槽を見直すなどの対策が必要である。
　また、汚水処理原価については上昇傾向にあり、維持管理費の抑制を図るなど経営の効率化に向けた取り組みが必要である。H30は高度処理費への計上が増えたため下降した。
　引き続き収益的収支比率及び経費回収率の向上を目指し、起債残高の抑制など費用の効率化を図る必要がある。</t>
    </r>
    <rPh sb="24" eb="26">
      <t>キジュン</t>
    </rPh>
    <rPh sb="26" eb="27">
      <t>ガク</t>
    </rPh>
    <rPh sb="28" eb="30">
      <t>ミナオ</t>
    </rPh>
    <rPh sb="34" eb="36">
      <t>イッパン</t>
    </rPh>
    <rPh sb="36" eb="38">
      <t>カイケイ</t>
    </rPh>
    <rPh sb="38" eb="40">
      <t>クリイレ</t>
    </rPh>
    <rPh sb="40" eb="41">
      <t>キン</t>
    </rPh>
    <rPh sb="42" eb="43">
      <t>ゾウ</t>
    </rPh>
    <rPh sb="52" eb="53">
      <t>タン</t>
    </rPh>
    <rPh sb="53" eb="55">
      <t>ネンド</t>
    </rPh>
    <rPh sb="55" eb="57">
      <t>シュウシ</t>
    </rPh>
    <rPh sb="58" eb="60">
      <t>クロジ</t>
    </rPh>
    <rPh sb="61" eb="62">
      <t>テン</t>
    </rPh>
    <rPh sb="92" eb="94">
      <t>オオハバ</t>
    </rPh>
    <rPh sb="95" eb="97">
      <t>シュクショウ</t>
    </rPh>
    <rPh sb="105" eb="107">
      <t>イッパン</t>
    </rPh>
    <rPh sb="107" eb="109">
      <t>カイケイ</t>
    </rPh>
    <rPh sb="109" eb="111">
      <t>フタン</t>
    </rPh>
    <rPh sb="111" eb="112">
      <t>ガク</t>
    </rPh>
    <rPh sb="113" eb="115">
      <t>ミナオ</t>
    </rPh>
    <rPh sb="125" eb="127">
      <t>イッパン</t>
    </rPh>
    <rPh sb="127" eb="129">
      <t>カイケイ</t>
    </rPh>
    <rPh sb="130" eb="132">
      <t>イゾン</t>
    </rPh>
    <rPh sb="140" eb="141">
      <t>カ</t>
    </rPh>
    <rPh sb="151" eb="152">
      <t>ヒ</t>
    </rPh>
    <rPh sb="153" eb="154">
      <t>ツヅ</t>
    </rPh>
    <rPh sb="166" eb="168">
      <t>キギョウ</t>
    </rPh>
    <rPh sb="168" eb="169">
      <t>サイ</t>
    </rPh>
    <rPh sb="170" eb="172">
      <t>シンキ</t>
    </rPh>
    <rPh sb="172" eb="174">
      <t>カリイレ</t>
    </rPh>
    <rPh sb="254" eb="255">
      <t>ヨコ</t>
    </rPh>
    <rPh sb="258" eb="260">
      <t>ジョウタイ</t>
    </rPh>
    <rPh sb="261" eb="262">
      <t>ツヅ</t>
    </rPh>
    <rPh sb="300" eb="301">
      <t>ヒ</t>
    </rPh>
    <rPh sb="302" eb="303">
      <t>ツヅ</t>
    </rPh>
    <rPh sb="305" eb="308">
      <t>ゲスイドウ</t>
    </rPh>
    <rPh sb="308" eb="310">
      <t>リョウキン</t>
    </rPh>
    <rPh sb="311" eb="313">
      <t>ミナオ</t>
    </rPh>
    <rPh sb="315" eb="317">
      <t>イジ</t>
    </rPh>
    <rPh sb="317" eb="319">
      <t>カンリ</t>
    </rPh>
    <rPh sb="319" eb="320">
      <t>ヒ</t>
    </rPh>
    <rPh sb="321" eb="323">
      <t>ヨクセイ</t>
    </rPh>
    <rPh sb="324" eb="325">
      <t>ツト</t>
    </rPh>
    <rPh sb="327" eb="329">
      <t>ヒツヨウ</t>
    </rPh>
    <rPh sb="537" eb="539">
      <t>コウド</t>
    </rPh>
    <rPh sb="539" eb="541">
      <t>ショリ</t>
    </rPh>
    <rPh sb="541" eb="542">
      <t>ヒ</t>
    </rPh>
    <rPh sb="544" eb="546">
      <t>ケイジョウ</t>
    </rPh>
    <rPh sb="547" eb="548">
      <t>フ</t>
    </rPh>
    <rPh sb="552" eb="554">
      <t>カコウ</t>
    </rPh>
    <rPh sb="559" eb="560">
      <t>ヒ</t>
    </rPh>
    <rPh sb="561" eb="562">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</si>
</sst>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Ｐゴシック"/>
      <family val="3"/>
      <charset val="128"/>
    </font>
    <font>
      <sz val="10"/>
      <color theme="1"/>
      <name val="ＭＳ Ｐ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085-44AA-878A-77085E9997A4}"/>
            </c:ext>
          </c:extLst>
        </c:ser>
        <c:dLbls>
          <c:showLegendKey val="0"/>
          <c:showVal val="0"/>
          <c:showCatName val="0"/>
          <c:showSerName val="0"/>
          <c:showPercent val="0"/>
          <c:showBubbleSize val="0"/>
        </c:dLbls>
        <c:gapWidth val="150"/>
        <c:axId val="232119776"/>
        <c:axId val="232117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085-44AA-878A-77085E9997A4}"/>
            </c:ext>
          </c:extLst>
        </c:ser>
        <c:dLbls>
          <c:showLegendKey val="0"/>
          <c:showVal val="0"/>
          <c:showCatName val="0"/>
          <c:showSerName val="0"/>
          <c:showPercent val="0"/>
          <c:showBubbleSize val="0"/>
        </c:dLbls>
        <c:marker val="1"/>
        <c:smooth val="0"/>
        <c:axId val="232119776"/>
        <c:axId val="232117032"/>
      </c:lineChart>
      <c:dateAx>
        <c:axId val="232119776"/>
        <c:scaling>
          <c:orientation val="minMax"/>
        </c:scaling>
        <c:delete val="1"/>
        <c:axPos val="b"/>
        <c:numFmt formatCode="ge" sourceLinked="1"/>
        <c:majorTickMark val="none"/>
        <c:minorTickMark val="none"/>
        <c:tickLblPos val="none"/>
        <c:crossAx val="232117032"/>
        <c:crosses val="autoZero"/>
        <c:auto val="1"/>
        <c:lblOffset val="100"/>
        <c:baseTimeUnit val="years"/>
      </c:dateAx>
      <c:valAx>
        <c:axId val="232117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11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40.33</c:v>
                </c:pt>
                <c:pt idx="1">
                  <c:v>40.89</c:v>
                </c:pt>
                <c:pt idx="2">
                  <c:v>39.729999999999997</c:v>
                </c:pt>
                <c:pt idx="3">
                  <c:v>41.11</c:v>
                </c:pt>
                <c:pt idx="4">
                  <c:v>41.23</c:v>
                </c:pt>
              </c:numCache>
            </c:numRef>
          </c:val>
          <c:extLst>
            <c:ext xmlns:c16="http://schemas.microsoft.com/office/drawing/2014/chart" uri="{C3380CC4-5D6E-409C-BE32-E72D297353CC}">
              <c16:uniqueId val="{00000000-9947-440A-B0F5-9DCB017DC408}"/>
            </c:ext>
          </c:extLst>
        </c:ser>
        <c:dLbls>
          <c:showLegendKey val="0"/>
          <c:showVal val="0"/>
          <c:showCatName val="0"/>
          <c:showSerName val="0"/>
          <c:showPercent val="0"/>
          <c:showBubbleSize val="0"/>
        </c:dLbls>
        <c:gapWidth val="150"/>
        <c:axId val="306864320"/>
        <c:axId val="306866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61.55</c:v>
                </c:pt>
                <c:pt idx="3">
                  <c:v>57.22</c:v>
                </c:pt>
                <c:pt idx="4">
                  <c:v>59.94</c:v>
                </c:pt>
              </c:numCache>
            </c:numRef>
          </c:val>
          <c:smooth val="0"/>
          <c:extLst>
            <c:ext xmlns:c16="http://schemas.microsoft.com/office/drawing/2014/chart" uri="{C3380CC4-5D6E-409C-BE32-E72D297353CC}">
              <c16:uniqueId val="{00000001-9947-440A-B0F5-9DCB017DC408}"/>
            </c:ext>
          </c:extLst>
        </c:ser>
        <c:dLbls>
          <c:showLegendKey val="0"/>
          <c:showVal val="0"/>
          <c:showCatName val="0"/>
          <c:showSerName val="0"/>
          <c:showPercent val="0"/>
          <c:showBubbleSize val="0"/>
        </c:dLbls>
        <c:marker val="1"/>
        <c:smooth val="0"/>
        <c:axId val="306864320"/>
        <c:axId val="306866280"/>
      </c:lineChart>
      <c:dateAx>
        <c:axId val="306864320"/>
        <c:scaling>
          <c:orientation val="minMax"/>
        </c:scaling>
        <c:delete val="1"/>
        <c:axPos val="b"/>
        <c:numFmt formatCode="ge" sourceLinked="1"/>
        <c:majorTickMark val="none"/>
        <c:minorTickMark val="none"/>
        <c:tickLblPos val="none"/>
        <c:crossAx val="306866280"/>
        <c:crosses val="autoZero"/>
        <c:auto val="1"/>
        <c:lblOffset val="100"/>
        <c:baseTimeUnit val="years"/>
      </c:dateAx>
      <c:valAx>
        <c:axId val="306866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86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98.23</c:v>
                </c:pt>
                <c:pt idx="1">
                  <c:v>98.71</c:v>
                </c:pt>
                <c:pt idx="2">
                  <c:v>96.95</c:v>
                </c:pt>
                <c:pt idx="3">
                  <c:v>97.47</c:v>
                </c:pt>
                <c:pt idx="4">
                  <c:v>97.74</c:v>
                </c:pt>
              </c:numCache>
            </c:numRef>
          </c:val>
          <c:extLst>
            <c:ext xmlns:c16="http://schemas.microsoft.com/office/drawing/2014/chart" uri="{C3380CC4-5D6E-409C-BE32-E72D297353CC}">
              <c16:uniqueId val="{00000000-555F-4BFF-806F-AE78A002159A}"/>
            </c:ext>
          </c:extLst>
        </c:ser>
        <c:dLbls>
          <c:showLegendKey val="0"/>
          <c:showVal val="0"/>
          <c:showCatName val="0"/>
          <c:showSerName val="0"/>
          <c:showPercent val="0"/>
          <c:showBubbleSize val="0"/>
        </c:dLbls>
        <c:gapWidth val="150"/>
        <c:axId val="306867848"/>
        <c:axId val="306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67.489999999999995</c:v>
                </c:pt>
                <c:pt idx="3">
                  <c:v>67.290000000000006</c:v>
                </c:pt>
                <c:pt idx="4">
                  <c:v>89.66</c:v>
                </c:pt>
              </c:numCache>
            </c:numRef>
          </c:val>
          <c:smooth val="0"/>
          <c:extLst>
            <c:ext xmlns:c16="http://schemas.microsoft.com/office/drawing/2014/chart" uri="{C3380CC4-5D6E-409C-BE32-E72D297353CC}">
              <c16:uniqueId val="{00000001-555F-4BFF-806F-AE78A002159A}"/>
            </c:ext>
          </c:extLst>
        </c:ser>
        <c:dLbls>
          <c:showLegendKey val="0"/>
          <c:showVal val="0"/>
          <c:showCatName val="0"/>
          <c:showSerName val="0"/>
          <c:showPercent val="0"/>
          <c:showBubbleSize val="0"/>
        </c:dLbls>
        <c:marker val="1"/>
        <c:smooth val="0"/>
        <c:axId val="306867848"/>
        <c:axId val="306325952"/>
      </c:lineChart>
      <c:dateAx>
        <c:axId val="306867848"/>
        <c:scaling>
          <c:orientation val="minMax"/>
        </c:scaling>
        <c:delete val="1"/>
        <c:axPos val="b"/>
        <c:numFmt formatCode="ge" sourceLinked="1"/>
        <c:majorTickMark val="none"/>
        <c:minorTickMark val="none"/>
        <c:tickLblPos val="none"/>
        <c:crossAx val="306325952"/>
        <c:crosses val="autoZero"/>
        <c:auto val="1"/>
        <c:lblOffset val="100"/>
        <c:baseTimeUnit val="years"/>
      </c:dateAx>
      <c:valAx>
        <c:axId val="30632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867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95.91</c:v>
                </c:pt>
                <c:pt idx="1">
                  <c:v>92.23</c:v>
                </c:pt>
                <c:pt idx="2">
                  <c:v>92.49</c:v>
                </c:pt>
                <c:pt idx="3">
                  <c:v>98.11</c:v>
                </c:pt>
                <c:pt idx="4">
                  <c:v>102.19</c:v>
                </c:pt>
              </c:numCache>
            </c:numRef>
          </c:val>
          <c:extLst>
            <c:ext xmlns:c16="http://schemas.microsoft.com/office/drawing/2014/chart" uri="{C3380CC4-5D6E-409C-BE32-E72D297353CC}">
              <c16:uniqueId val="{00000000-31C7-4001-8194-9AEEB8E99755}"/>
            </c:ext>
          </c:extLst>
        </c:ser>
        <c:dLbls>
          <c:showLegendKey val="0"/>
          <c:showVal val="0"/>
          <c:showCatName val="0"/>
          <c:showSerName val="0"/>
          <c:showPercent val="0"/>
          <c:showBubbleSize val="0"/>
        </c:dLbls>
        <c:gapWidth val="150"/>
        <c:axId val="232116640"/>
        <c:axId val="306323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C7-4001-8194-9AEEB8E99755}"/>
            </c:ext>
          </c:extLst>
        </c:ser>
        <c:dLbls>
          <c:showLegendKey val="0"/>
          <c:showVal val="0"/>
          <c:showCatName val="0"/>
          <c:showSerName val="0"/>
          <c:showPercent val="0"/>
          <c:showBubbleSize val="0"/>
        </c:dLbls>
        <c:marker val="1"/>
        <c:smooth val="0"/>
        <c:axId val="232116640"/>
        <c:axId val="306323600"/>
      </c:lineChart>
      <c:dateAx>
        <c:axId val="232116640"/>
        <c:scaling>
          <c:orientation val="minMax"/>
        </c:scaling>
        <c:delete val="1"/>
        <c:axPos val="b"/>
        <c:numFmt formatCode="ge" sourceLinked="1"/>
        <c:majorTickMark val="none"/>
        <c:minorTickMark val="none"/>
        <c:tickLblPos val="none"/>
        <c:crossAx val="306323600"/>
        <c:crosses val="autoZero"/>
        <c:auto val="1"/>
        <c:lblOffset val="100"/>
        <c:baseTimeUnit val="years"/>
      </c:dateAx>
      <c:valAx>
        <c:axId val="30632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11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619-4716-9BCB-943AE82F655A}"/>
            </c:ext>
          </c:extLst>
        </c:ser>
        <c:dLbls>
          <c:showLegendKey val="0"/>
          <c:showVal val="0"/>
          <c:showCatName val="0"/>
          <c:showSerName val="0"/>
          <c:showPercent val="0"/>
          <c:showBubbleSize val="0"/>
        </c:dLbls>
        <c:gapWidth val="150"/>
        <c:axId val="306326344"/>
        <c:axId val="30632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19-4716-9BCB-943AE82F655A}"/>
            </c:ext>
          </c:extLst>
        </c:ser>
        <c:dLbls>
          <c:showLegendKey val="0"/>
          <c:showVal val="0"/>
          <c:showCatName val="0"/>
          <c:showSerName val="0"/>
          <c:showPercent val="0"/>
          <c:showBubbleSize val="0"/>
        </c:dLbls>
        <c:marker val="1"/>
        <c:smooth val="0"/>
        <c:axId val="306326344"/>
        <c:axId val="306320464"/>
      </c:lineChart>
      <c:dateAx>
        <c:axId val="306326344"/>
        <c:scaling>
          <c:orientation val="minMax"/>
        </c:scaling>
        <c:delete val="1"/>
        <c:axPos val="b"/>
        <c:numFmt formatCode="ge" sourceLinked="1"/>
        <c:majorTickMark val="none"/>
        <c:minorTickMark val="none"/>
        <c:tickLblPos val="none"/>
        <c:crossAx val="306320464"/>
        <c:crosses val="autoZero"/>
        <c:auto val="1"/>
        <c:lblOffset val="100"/>
        <c:baseTimeUnit val="years"/>
      </c:dateAx>
      <c:valAx>
        <c:axId val="30632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326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76E-4407-A07C-90C2E1A25830}"/>
            </c:ext>
          </c:extLst>
        </c:ser>
        <c:dLbls>
          <c:showLegendKey val="0"/>
          <c:showVal val="0"/>
          <c:showCatName val="0"/>
          <c:showSerName val="0"/>
          <c:showPercent val="0"/>
          <c:showBubbleSize val="0"/>
        </c:dLbls>
        <c:gapWidth val="150"/>
        <c:axId val="306324776"/>
        <c:axId val="306327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6E-4407-A07C-90C2E1A25830}"/>
            </c:ext>
          </c:extLst>
        </c:ser>
        <c:dLbls>
          <c:showLegendKey val="0"/>
          <c:showVal val="0"/>
          <c:showCatName val="0"/>
          <c:showSerName val="0"/>
          <c:showPercent val="0"/>
          <c:showBubbleSize val="0"/>
        </c:dLbls>
        <c:marker val="1"/>
        <c:smooth val="0"/>
        <c:axId val="306324776"/>
        <c:axId val="306327912"/>
      </c:lineChart>
      <c:dateAx>
        <c:axId val="306324776"/>
        <c:scaling>
          <c:orientation val="minMax"/>
        </c:scaling>
        <c:delete val="1"/>
        <c:axPos val="b"/>
        <c:numFmt formatCode="ge" sourceLinked="1"/>
        <c:majorTickMark val="none"/>
        <c:minorTickMark val="none"/>
        <c:tickLblPos val="none"/>
        <c:crossAx val="306327912"/>
        <c:crosses val="autoZero"/>
        <c:auto val="1"/>
        <c:lblOffset val="100"/>
        <c:baseTimeUnit val="years"/>
      </c:dateAx>
      <c:valAx>
        <c:axId val="306327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324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D4E-4248-948B-2F46E9248697}"/>
            </c:ext>
          </c:extLst>
        </c:ser>
        <c:dLbls>
          <c:showLegendKey val="0"/>
          <c:showVal val="0"/>
          <c:showCatName val="0"/>
          <c:showSerName val="0"/>
          <c:showPercent val="0"/>
          <c:showBubbleSize val="0"/>
        </c:dLbls>
        <c:gapWidth val="150"/>
        <c:axId val="306322816"/>
        <c:axId val="30632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4E-4248-948B-2F46E9248697}"/>
            </c:ext>
          </c:extLst>
        </c:ser>
        <c:dLbls>
          <c:showLegendKey val="0"/>
          <c:showVal val="0"/>
          <c:showCatName val="0"/>
          <c:showSerName val="0"/>
          <c:showPercent val="0"/>
          <c:showBubbleSize val="0"/>
        </c:dLbls>
        <c:marker val="1"/>
        <c:smooth val="0"/>
        <c:axId val="306322816"/>
        <c:axId val="306327520"/>
      </c:lineChart>
      <c:dateAx>
        <c:axId val="306322816"/>
        <c:scaling>
          <c:orientation val="minMax"/>
        </c:scaling>
        <c:delete val="1"/>
        <c:axPos val="b"/>
        <c:numFmt formatCode="ge" sourceLinked="1"/>
        <c:majorTickMark val="none"/>
        <c:minorTickMark val="none"/>
        <c:tickLblPos val="none"/>
        <c:crossAx val="306327520"/>
        <c:crosses val="autoZero"/>
        <c:auto val="1"/>
        <c:lblOffset val="100"/>
        <c:baseTimeUnit val="years"/>
      </c:dateAx>
      <c:valAx>
        <c:axId val="30632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32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8AE-4864-B109-E426C72E44C4}"/>
            </c:ext>
          </c:extLst>
        </c:ser>
        <c:dLbls>
          <c:showLegendKey val="0"/>
          <c:showVal val="0"/>
          <c:showCatName val="0"/>
          <c:showSerName val="0"/>
          <c:showPercent val="0"/>
          <c:showBubbleSize val="0"/>
        </c:dLbls>
        <c:gapWidth val="150"/>
        <c:axId val="306322032"/>
        <c:axId val="30686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AE-4864-B109-E426C72E44C4}"/>
            </c:ext>
          </c:extLst>
        </c:ser>
        <c:dLbls>
          <c:showLegendKey val="0"/>
          <c:showVal val="0"/>
          <c:showCatName val="0"/>
          <c:showSerName val="0"/>
          <c:showPercent val="0"/>
          <c:showBubbleSize val="0"/>
        </c:dLbls>
        <c:marker val="1"/>
        <c:smooth val="0"/>
        <c:axId val="306322032"/>
        <c:axId val="306866672"/>
      </c:lineChart>
      <c:dateAx>
        <c:axId val="306322032"/>
        <c:scaling>
          <c:orientation val="minMax"/>
        </c:scaling>
        <c:delete val="1"/>
        <c:axPos val="b"/>
        <c:numFmt formatCode="ge" sourceLinked="1"/>
        <c:majorTickMark val="none"/>
        <c:minorTickMark val="none"/>
        <c:tickLblPos val="none"/>
        <c:crossAx val="306866672"/>
        <c:crosses val="autoZero"/>
        <c:auto val="1"/>
        <c:lblOffset val="100"/>
        <c:baseTimeUnit val="years"/>
      </c:dateAx>
      <c:valAx>
        <c:axId val="30686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32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743.43</c:v>
                </c:pt>
                <c:pt idx="1">
                  <c:v>701.05</c:v>
                </c:pt>
                <c:pt idx="2">
                  <c:v>652.01</c:v>
                </c:pt>
                <c:pt idx="3">
                  <c:v>60.12</c:v>
                </c:pt>
                <c:pt idx="4">
                  <c:v>483.25</c:v>
                </c:pt>
              </c:numCache>
            </c:numRef>
          </c:val>
          <c:extLst>
            <c:ext xmlns:c16="http://schemas.microsoft.com/office/drawing/2014/chart" uri="{C3380CC4-5D6E-409C-BE32-E72D297353CC}">
              <c16:uniqueId val="{00000000-A604-426D-89B9-8B81598CB57C}"/>
            </c:ext>
          </c:extLst>
        </c:ser>
        <c:dLbls>
          <c:showLegendKey val="0"/>
          <c:showVal val="0"/>
          <c:showCatName val="0"/>
          <c:showSerName val="0"/>
          <c:showPercent val="0"/>
          <c:showBubbleSize val="0"/>
        </c:dLbls>
        <c:gapWidth val="150"/>
        <c:axId val="306863144"/>
        <c:axId val="30686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413.5</c:v>
                </c:pt>
                <c:pt idx="3">
                  <c:v>407.42</c:v>
                </c:pt>
                <c:pt idx="4">
                  <c:v>296.89</c:v>
                </c:pt>
              </c:numCache>
            </c:numRef>
          </c:val>
          <c:smooth val="0"/>
          <c:extLst>
            <c:ext xmlns:c16="http://schemas.microsoft.com/office/drawing/2014/chart" uri="{C3380CC4-5D6E-409C-BE32-E72D297353CC}">
              <c16:uniqueId val="{00000001-A604-426D-89B9-8B81598CB57C}"/>
            </c:ext>
          </c:extLst>
        </c:ser>
        <c:dLbls>
          <c:showLegendKey val="0"/>
          <c:showVal val="0"/>
          <c:showCatName val="0"/>
          <c:showSerName val="0"/>
          <c:showPercent val="0"/>
          <c:showBubbleSize val="0"/>
        </c:dLbls>
        <c:marker val="1"/>
        <c:smooth val="0"/>
        <c:axId val="306863144"/>
        <c:axId val="306868240"/>
      </c:lineChart>
      <c:dateAx>
        <c:axId val="306863144"/>
        <c:scaling>
          <c:orientation val="minMax"/>
        </c:scaling>
        <c:delete val="1"/>
        <c:axPos val="b"/>
        <c:numFmt formatCode="ge" sourceLinked="1"/>
        <c:majorTickMark val="none"/>
        <c:minorTickMark val="none"/>
        <c:tickLblPos val="none"/>
        <c:crossAx val="306868240"/>
        <c:crosses val="autoZero"/>
        <c:auto val="1"/>
        <c:lblOffset val="100"/>
        <c:baseTimeUnit val="years"/>
      </c:dateAx>
      <c:valAx>
        <c:axId val="30686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863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57.83</c:v>
                </c:pt>
                <c:pt idx="1">
                  <c:v>58.47</c:v>
                </c:pt>
                <c:pt idx="2">
                  <c:v>55.64</c:v>
                </c:pt>
                <c:pt idx="3">
                  <c:v>62.27</c:v>
                </c:pt>
                <c:pt idx="4">
                  <c:v>178.64</c:v>
                </c:pt>
              </c:numCache>
            </c:numRef>
          </c:val>
          <c:extLst>
            <c:ext xmlns:c16="http://schemas.microsoft.com/office/drawing/2014/chart" uri="{C3380CC4-5D6E-409C-BE32-E72D297353CC}">
              <c16:uniqueId val="{00000000-2E96-4BF8-BC95-AD9FEC6922A3}"/>
            </c:ext>
          </c:extLst>
        </c:ser>
        <c:dLbls>
          <c:showLegendKey val="0"/>
          <c:showVal val="0"/>
          <c:showCatName val="0"/>
          <c:showSerName val="0"/>
          <c:showPercent val="0"/>
          <c:showBubbleSize val="0"/>
        </c:dLbls>
        <c:gapWidth val="150"/>
        <c:axId val="306864712"/>
        <c:axId val="306865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55.84</c:v>
                </c:pt>
                <c:pt idx="3">
                  <c:v>57.08</c:v>
                </c:pt>
                <c:pt idx="4">
                  <c:v>63.06</c:v>
                </c:pt>
              </c:numCache>
            </c:numRef>
          </c:val>
          <c:smooth val="0"/>
          <c:extLst>
            <c:ext xmlns:c16="http://schemas.microsoft.com/office/drawing/2014/chart" uri="{C3380CC4-5D6E-409C-BE32-E72D297353CC}">
              <c16:uniqueId val="{00000001-2E96-4BF8-BC95-AD9FEC6922A3}"/>
            </c:ext>
          </c:extLst>
        </c:ser>
        <c:dLbls>
          <c:showLegendKey val="0"/>
          <c:showVal val="0"/>
          <c:showCatName val="0"/>
          <c:showSerName val="0"/>
          <c:showPercent val="0"/>
          <c:showBubbleSize val="0"/>
        </c:dLbls>
        <c:marker val="1"/>
        <c:smooth val="0"/>
        <c:axId val="306864712"/>
        <c:axId val="306865888"/>
      </c:lineChart>
      <c:dateAx>
        <c:axId val="306864712"/>
        <c:scaling>
          <c:orientation val="minMax"/>
        </c:scaling>
        <c:delete val="1"/>
        <c:axPos val="b"/>
        <c:numFmt formatCode="ge" sourceLinked="1"/>
        <c:majorTickMark val="none"/>
        <c:minorTickMark val="none"/>
        <c:tickLblPos val="none"/>
        <c:crossAx val="306865888"/>
        <c:crosses val="autoZero"/>
        <c:auto val="1"/>
        <c:lblOffset val="100"/>
        <c:baseTimeUnit val="years"/>
      </c:dateAx>
      <c:valAx>
        <c:axId val="30686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864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326.2</c:v>
                </c:pt>
                <c:pt idx="1">
                  <c:v>326.66000000000003</c:v>
                </c:pt>
                <c:pt idx="2">
                  <c:v>355.7</c:v>
                </c:pt>
                <c:pt idx="3">
                  <c:v>314.45</c:v>
                </c:pt>
                <c:pt idx="4">
                  <c:v>108.41</c:v>
                </c:pt>
              </c:numCache>
            </c:numRef>
          </c:val>
          <c:extLst>
            <c:ext xmlns:c16="http://schemas.microsoft.com/office/drawing/2014/chart" uri="{C3380CC4-5D6E-409C-BE32-E72D297353CC}">
              <c16:uniqueId val="{00000000-5BDA-48BF-AACB-97F53399CCF2}"/>
            </c:ext>
          </c:extLst>
        </c:ser>
        <c:dLbls>
          <c:showLegendKey val="0"/>
          <c:showVal val="0"/>
          <c:showCatName val="0"/>
          <c:showSerName val="0"/>
          <c:showPercent val="0"/>
          <c:showBubbleSize val="0"/>
        </c:dLbls>
        <c:gapWidth val="150"/>
        <c:axId val="306861968"/>
        <c:axId val="306862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287.57</c:v>
                </c:pt>
                <c:pt idx="3">
                  <c:v>286.86</c:v>
                </c:pt>
                <c:pt idx="4">
                  <c:v>264.77</c:v>
                </c:pt>
              </c:numCache>
            </c:numRef>
          </c:val>
          <c:smooth val="0"/>
          <c:extLst>
            <c:ext xmlns:c16="http://schemas.microsoft.com/office/drawing/2014/chart" uri="{C3380CC4-5D6E-409C-BE32-E72D297353CC}">
              <c16:uniqueId val="{00000001-5BDA-48BF-AACB-97F53399CCF2}"/>
            </c:ext>
          </c:extLst>
        </c:ser>
        <c:dLbls>
          <c:showLegendKey val="0"/>
          <c:showVal val="0"/>
          <c:showCatName val="0"/>
          <c:showSerName val="0"/>
          <c:showPercent val="0"/>
          <c:showBubbleSize val="0"/>
        </c:dLbls>
        <c:marker val="1"/>
        <c:smooth val="0"/>
        <c:axId val="306861968"/>
        <c:axId val="306862360"/>
      </c:lineChart>
      <c:dateAx>
        <c:axId val="306861968"/>
        <c:scaling>
          <c:orientation val="minMax"/>
        </c:scaling>
        <c:delete val="1"/>
        <c:axPos val="b"/>
        <c:numFmt formatCode="ge" sourceLinked="1"/>
        <c:majorTickMark val="none"/>
        <c:minorTickMark val="none"/>
        <c:tickLblPos val="none"/>
        <c:crossAx val="306862360"/>
        <c:crosses val="autoZero"/>
        <c:auto val="1"/>
        <c:lblOffset val="100"/>
        <c:baseTimeUnit val="years"/>
      </c:dateAx>
      <c:valAx>
        <c:axId val="306862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86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S37" zoomScale="75" zoomScaleNormal="7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島根県　奥出雲町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K2</v>
      </c>
      <c r="X8" s="71"/>
      <c r="Y8" s="71"/>
      <c r="Z8" s="71"/>
      <c r="AA8" s="71"/>
      <c r="AB8" s="71"/>
      <c r="AC8" s="71"/>
      <c r="AD8" s="72" t="str">
        <f>データ!$M$6</f>
        <v>非設置</v>
      </c>
      <c r="AE8" s="72"/>
      <c r="AF8" s="72"/>
      <c r="AG8" s="72"/>
      <c r="AH8" s="72"/>
      <c r="AI8" s="72"/>
      <c r="AJ8" s="72"/>
      <c r="AK8" s="3"/>
      <c r="AL8" s="68">
        <f>データ!S6</f>
        <v>12694</v>
      </c>
      <c r="AM8" s="68"/>
      <c r="AN8" s="68"/>
      <c r="AO8" s="68"/>
      <c r="AP8" s="68"/>
      <c r="AQ8" s="68"/>
      <c r="AR8" s="68"/>
      <c r="AS8" s="68"/>
      <c r="AT8" s="67">
        <f>データ!T6</f>
        <v>368.01</v>
      </c>
      <c r="AU8" s="67"/>
      <c r="AV8" s="67"/>
      <c r="AW8" s="67"/>
      <c r="AX8" s="67"/>
      <c r="AY8" s="67"/>
      <c r="AZ8" s="67"/>
      <c r="BA8" s="67"/>
      <c r="BB8" s="67">
        <f>データ!U6</f>
        <v>34.49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29.24</v>
      </c>
      <c r="Q10" s="67"/>
      <c r="R10" s="67"/>
      <c r="S10" s="67"/>
      <c r="T10" s="67"/>
      <c r="U10" s="67"/>
      <c r="V10" s="67"/>
      <c r="W10" s="67">
        <f>データ!Q6</f>
        <v>100</v>
      </c>
      <c r="X10" s="67"/>
      <c r="Y10" s="67"/>
      <c r="Z10" s="67"/>
      <c r="AA10" s="67"/>
      <c r="AB10" s="67"/>
      <c r="AC10" s="67"/>
      <c r="AD10" s="68">
        <f>データ!R6</f>
        <v>3390</v>
      </c>
      <c r="AE10" s="68"/>
      <c r="AF10" s="68"/>
      <c r="AG10" s="68"/>
      <c r="AH10" s="68"/>
      <c r="AI10" s="68"/>
      <c r="AJ10" s="68"/>
      <c r="AK10" s="2"/>
      <c r="AL10" s="68">
        <f>データ!V6</f>
        <v>3677</v>
      </c>
      <c r="AM10" s="68"/>
      <c r="AN10" s="68"/>
      <c r="AO10" s="68"/>
      <c r="AP10" s="68"/>
      <c r="AQ10" s="68"/>
      <c r="AR10" s="68"/>
      <c r="AS10" s="68"/>
      <c r="AT10" s="67">
        <f>データ!W6</f>
        <v>0.77</v>
      </c>
      <c r="AU10" s="67"/>
      <c r="AV10" s="67"/>
      <c r="AW10" s="67"/>
      <c r="AX10" s="67"/>
      <c r="AY10" s="67"/>
      <c r="AZ10" s="67"/>
      <c r="BA10" s="67"/>
      <c r="BB10" s="67">
        <f>データ!X6</f>
        <v>4775.32</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112</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【325.02】</v>
      </c>
      <c r="I86" s="26" t="str">
        <f>データ!CA6</f>
        <v>【60.61】</v>
      </c>
      <c r="J86" s="26" t="str">
        <f>データ!CL6</f>
        <v>【270.94】</v>
      </c>
      <c r="K86" s="26" t="str">
        <f>データ!CW6</f>
        <v>【57.80】</v>
      </c>
      <c r="L86" s="26" t="str">
        <f>データ!DH6</f>
        <v>【78.90】</v>
      </c>
      <c r="M86" s="26" t="s">
        <v>43</v>
      </c>
      <c r="N86" s="26" t="s">
        <v>43</v>
      </c>
      <c r="O86" s="26" t="str">
        <f>データ!EO6</f>
        <v>【-】</v>
      </c>
    </row>
  </sheetData>
  <sheetProtection algorithmName="SHA-512" hashValue="I/0jfKPUvWl/ptO2J8U6No5jZXOoritVSxxmju5Hmk2EiRgZ8AksEN6o35EqtJy+0J5qmfVj9a+6GsiPV0CarQ==" saltValue="bbhLh0YKq0ZnU3/JjyzPe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323438</v>
      </c>
      <c r="D6" s="33">
        <f t="shared" si="3"/>
        <v>47</v>
      </c>
      <c r="E6" s="33">
        <f t="shared" si="3"/>
        <v>18</v>
      </c>
      <c r="F6" s="33">
        <f t="shared" si="3"/>
        <v>0</v>
      </c>
      <c r="G6" s="33">
        <f t="shared" si="3"/>
        <v>0</v>
      </c>
      <c r="H6" s="33" t="str">
        <f t="shared" si="3"/>
        <v>島根県　奥出雲町</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29.24</v>
      </c>
      <c r="Q6" s="34">
        <f t="shared" si="3"/>
        <v>100</v>
      </c>
      <c r="R6" s="34">
        <f t="shared" si="3"/>
        <v>3390</v>
      </c>
      <c r="S6" s="34">
        <f t="shared" si="3"/>
        <v>12694</v>
      </c>
      <c r="T6" s="34">
        <f t="shared" si="3"/>
        <v>368.01</v>
      </c>
      <c r="U6" s="34">
        <f t="shared" si="3"/>
        <v>34.49</v>
      </c>
      <c r="V6" s="34">
        <f t="shared" si="3"/>
        <v>3677</v>
      </c>
      <c r="W6" s="34">
        <f t="shared" si="3"/>
        <v>0.77</v>
      </c>
      <c r="X6" s="34">
        <f t="shared" si="3"/>
        <v>4775.32</v>
      </c>
      <c r="Y6" s="35">
        <f>IF(Y7="",NA(),Y7)</f>
        <v>95.91</v>
      </c>
      <c r="Z6" s="35">
        <f t="shared" ref="Z6:AH6" si="4">IF(Z7="",NA(),Z7)</f>
        <v>92.23</v>
      </c>
      <c r="AA6" s="35">
        <f t="shared" si="4"/>
        <v>92.49</v>
      </c>
      <c r="AB6" s="35">
        <f t="shared" si="4"/>
        <v>98.11</v>
      </c>
      <c r="AC6" s="35">
        <f t="shared" si="4"/>
        <v>102.19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743.43</v>
      </c>
      <c r="BG6" s="35">
        <f t="shared" ref="BG6:BO6" si="7">IF(BG7="",NA(),BG7)</f>
        <v>701.05</v>
      </c>
      <c r="BH6" s="35">
        <f t="shared" si="7"/>
        <v>652.01</v>
      </c>
      <c r="BI6" s="35">
        <f t="shared" si="7"/>
        <v>60.12</v>
      </c>
      <c r="BJ6" s="35">
        <f t="shared" si="7"/>
        <v>483.25</v>
      </c>
      <c r="BK6" s="35">
        <f t="shared" si="7"/>
        <v>416.91</v>
      </c>
      <c r="BL6" s="35">
        <f t="shared" si="7"/>
        <v>392.19</v>
      </c>
      <c r="BM6" s="35">
        <f t="shared" si="7"/>
        <v>413.5</v>
      </c>
      <c r="BN6" s="35">
        <f t="shared" si="7"/>
        <v>407.42</v>
      </c>
      <c r="BO6" s="35">
        <f t="shared" si="7"/>
        <v>296.89</v>
      </c>
      <c r="BP6" s="34" t="str">
        <f>IF(BP7="","",IF(BP7="-","【-】","【"&amp;SUBSTITUTE(TEXT(BP7,"#,##0.00"),"-","△")&amp;"】"))</f>
        <v>【325.02】</v>
      </c>
      <c r="BQ6" s="35">
        <f>IF(BQ7="",NA(),BQ7)</f>
        <v>57.83</v>
      </c>
      <c r="BR6" s="35">
        <f t="shared" ref="BR6:BZ6" si="8">IF(BR7="",NA(),BR7)</f>
        <v>58.47</v>
      </c>
      <c r="BS6" s="35">
        <f t="shared" si="8"/>
        <v>55.64</v>
      </c>
      <c r="BT6" s="35">
        <f t="shared" si="8"/>
        <v>62.27</v>
      </c>
      <c r="BU6" s="35">
        <f t="shared" si="8"/>
        <v>178.64</v>
      </c>
      <c r="BV6" s="35">
        <f t="shared" si="8"/>
        <v>57.93</v>
      </c>
      <c r="BW6" s="35">
        <f t="shared" si="8"/>
        <v>57.03</v>
      </c>
      <c r="BX6" s="35">
        <f t="shared" si="8"/>
        <v>55.84</v>
      </c>
      <c r="BY6" s="35">
        <f t="shared" si="8"/>
        <v>57.08</v>
      </c>
      <c r="BZ6" s="35">
        <f t="shared" si="8"/>
        <v>63.06</v>
      </c>
      <c r="CA6" s="34" t="str">
        <f>IF(CA7="","",IF(CA7="-","【-】","【"&amp;SUBSTITUTE(TEXT(CA7,"#,##0.00"),"-","△")&amp;"】"))</f>
        <v>【60.61】</v>
      </c>
      <c r="CB6" s="35">
        <f>IF(CB7="",NA(),CB7)</f>
        <v>326.2</v>
      </c>
      <c r="CC6" s="35">
        <f t="shared" ref="CC6:CK6" si="9">IF(CC7="",NA(),CC7)</f>
        <v>326.66000000000003</v>
      </c>
      <c r="CD6" s="35">
        <f t="shared" si="9"/>
        <v>355.7</v>
      </c>
      <c r="CE6" s="35">
        <f t="shared" si="9"/>
        <v>314.45</v>
      </c>
      <c r="CF6" s="35">
        <f t="shared" si="9"/>
        <v>108.41</v>
      </c>
      <c r="CG6" s="35">
        <f t="shared" si="9"/>
        <v>276.93</v>
      </c>
      <c r="CH6" s="35">
        <f t="shared" si="9"/>
        <v>283.73</v>
      </c>
      <c r="CI6" s="35">
        <f t="shared" si="9"/>
        <v>287.57</v>
      </c>
      <c r="CJ6" s="35">
        <f t="shared" si="9"/>
        <v>286.86</v>
      </c>
      <c r="CK6" s="35">
        <f t="shared" si="9"/>
        <v>264.77</v>
      </c>
      <c r="CL6" s="34" t="str">
        <f>IF(CL7="","",IF(CL7="-","【-】","【"&amp;SUBSTITUTE(TEXT(CL7,"#,##0.00"),"-","△")&amp;"】"))</f>
        <v>【270.94】</v>
      </c>
      <c r="CM6" s="35">
        <f>IF(CM7="",NA(),CM7)</f>
        <v>40.33</v>
      </c>
      <c r="CN6" s="35">
        <f t="shared" ref="CN6:CV6" si="10">IF(CN7="",NA(),CN7)</f>
        <v>40.89</v>
      </c>
      <c r="CO6" s="35">
        <f t="shared" si="10"/>
        <v>39.729999999999997</v>
      </c>
      <c r="CP6" s="35">
        <f t="shared" si="10"/>
        <v>41.11</v>
      </c>
      <c r="CQ6" s="35">
        <f t="shared" si="10"/>
        <v>41.23</v>
      </c>
      <c r="CR6" s="35">
        <f t="shared" si="10"/>
        <v>59.08</v>
      </c>
      <c r="CS6" s="35">
        <f t="shared" si="10"/>
        <v>58.25</v>
      </c>
      <c r="CT6" s="35">
        <f t="shared" si="10"/>
        <v>61.55</v>
      </c>
      <c r="CU6" s="35">
        <f t="shared" si="10"/>
        <v>57.22</v>
      </c>
      <c r="CV6" s="35">
        <f t="shared" si="10"/>
        <v>59.94</v>
      </c>
      <c r="CW6" s="34" t="str">
        <f>IF(CW7="","",IF(CW7="-","【-】","【"&amp;SUBSTITUTE(TEXT(CW7,"#,##0.00"),"-","△")&amp;"】"))</f>
        <v>【57.80】</v>
      </c>
      <c r="CX6" s="35">
        <f>IF(CX7="",NA(),CX7)</f>
        <v>98.23</v>
      </c>
      <c r="CY6" s="35">
        <f t="shared" ref="CY6:DG6" si="11">IF(CY7="",NA(),CY7)</f>
        <v>98.71</v>
      </c>
      <c r="CZ6" s="35">
        <f t="shared" si="11"/>
        <v>96.95</v>
      </c>
      <c r="DA6" s="35">
        <f t="shared" si="11"/>
        <v>97.47</v>
      </c>
      <c r="DB6" s="35">
        <f t="shared" si="11"/>
        <v>97.74</v>
      </c>
      <c r="DC6" s="35">
        <f t="shared" si="11"/>
        <v>77.12</v>
      </c>
      <c r="DD6" s="35">
        <f t="shared" si="11"/>
        <v>68.150000000000006</v>
      </c>
      <c r="DE6" s="35">
        <f t="shared" si="11"/>
        <v>67.489999999999995</v>
      </c>
      <c r="DF6" s="35">
        <f t="shared" si="11"/>
        <v>67.290000000000006</v>
      </c>
      <c r="DG6" s="35">
        <f t="shared" si="11"/>
        <v>89.66</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323438</v>
      </c>
      <c r="D7" s="37">
        <v>47</v>
      </c>
      <c r="E7" s="37">
        <v>18</v>
      </c>
      <c r="F7" s="37">
        <v>0</v>
      </c>
      <c r="G7" s="37">
        <v>0</v>
      </c>
      <c r="H7" s="37" t="s">
        <v>97</v>
      </c>
      <c r="I7" s="37" t="s">
        <v>98</v>
      </c>
      <c r="J7" s="37" t="s">
        <v>99</v>
      </c>
      <c r="K7" s="37" t="s">
        <v>100</v>
      </c>
      <c r="L7" s="37" t="s">
        <v>101</v>
      </c>
      <c r="M7" s="37" t="s">
        <v>102</v>
      </c>
      <c r="N7" s="38" t="s">
        <v>103</v>
      </c>
      <c r="O7" s="38" t="s">
        <v>104</v>
      </c>
      <c r="P7" s="38">
        <v>29.24</v>
      </c>
      <c r="Q7" s="38">
        <v>100</v>
      </c>
      <c r="R7" s="38">
        <v>3390</v>
      </c>
      <c r="S7" s="38">
        <v>12694</v>
      </c>
      <c r="T7" s="38">
        <v>368.01</v>
      </c>
      <c r="U7" s="38">
        <v>34.49</v>
      </c>
      <c r="V7" s="38">
        <v>3677</v>
      </c>
      <c r="W7" s="38">
        <v>0.77</v>
      </c>
      <c r="X7" s="38">
        <v>4775.32</v>
      </c>
      <c r="Y7" s="38">
        <v>95.91</v>
      </c>
      <c r="Z7" s="38">
        <v>92.23</v>
      </c>
      <c r="AA7" s="38">
        <v>92.49</v>
      </c>
      <c r="AB7" s="38">
        <v>98.11</v>
      </c>
      <c r="AC7" s="38">
        <v>102.19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743.43</v>
      </c>
      <c r="BG7" s="38">
        <v>701.05</v>
      </c>
      <c r="BH7" s="38">
        <v>652.01</v>
      </c>
      <c r="BI7" s="38">
        <v>60.12</v>
      </c>
      <c r="BJ7" s="38">
        <v>483.25</v>
      </c>
      <c r="BK7" s="38">
        <v>416.91</v>
      </c>
      <c r="BL7" s="38">
        <v>392.19</v>
      </c>
      <c r="BM7" s="38">
        <v>413.5</v>
      </c>
      <c r="BN7" s="38">
        <v>407.42</v>
      </c>
      <c r="BO7" s="38">
        <v>296.89</v>
      </c>
      <c r="BP7" s="38">
        <v>325.02</v>
      </c>
      <c r="BQ7" s="38">
        <v>57.83</v>
      </c>
      <c r="BR7" s="38">
        <v>58.47</v>
      </c>
      <c r="BS7" s="38">
        <v>55.64</v>
      </c>
      <c r="BT7" s="38">
        <v>62.27</v>
      </c>
      <c r="BU7" s="38">
        <v>178.64</v>
      </c>
      <c r="BV7" s="38">
        <v>57.93</v>
      </c>
      <c r="BW7" s="38">
        <v>57.03</v>
      </c>
      <c r="BX7" s="38">
        <v>55.84</v>
      </c>
      <c r="BY7" s="38">
        <v>57.08</v>
      </c>
      <c r="BZ7" s="38">
        <v>63.06</v>
      </c>
      <c r="CA7" s="38">
        <v>60.61</v>
      </c>
      <c r="CB7" s="38">
        <v>326.2</v>
      </c>
      <c r="CC7" s="38">
        <v>326.66000000000003</v>
      </c>
      <c r="CD7" s="38">
        <v>355.7</v>
      </c>
      <c r="CE7" s="38">
        <v>314.45</v>
      </c>
      <c r="CF7" s="38">
        <v>108.41</v>
      </c>
      <c r="CG7" s="38">
        <v>276.93</v>
      </c>
      <c r="CH7" s="38">
        <v>283.73</v>
      </c>
      <c r="CI7" s="38">
        <v>287.57</v>
      </c>
      <c r="CJ7" s="38">
        <v>286.86</v>
      </c>
      <c r="CK7" s="38">
        <v>264.77</v>
      </c>
      <c r="CL7" s="38">
        <v>270.94</v>
      </c>
      <c r="CM7" s="38">
        <v>40.33</v>
      </c>
      <c r="CN7" s="38">
        <v>40.89</v>
      </c>
      <c r="CO7" s="38">
        <v>39.729999999999997</v>
      </c>
      <c r="CP7" s="38">
        <v>41.11</v>
      </c>
      <c r="CQ7" s="38">
        <v>41.23</v>
      </c>
      <c r="CR7" s="38">
        <v>59.08</v>
      </c>
      <c r="CS7" s="38">
        <v>58.25</v>
      </c>
      <c r="CT7" s="38">
        <v>61.55</v>
      </c>
      <c r="CU7" s="38">
        <v>57.22</v>
      </c>
      <c r="CV7" s="38">
        <v>59.94</v>
      </c>
      <c r="CW7" s="38">
        <v>57.8</v>
      </c>
      <c r="CX7" s="38">
        <v>98.23</v>
      </c>
      <c r="CY7" s="38">
        <v>98.71</v>
      </c>
      <c r="CZ7" s="38">
        <v>96.95</v>
      </c>
      <c r="DA7" s="38">
        <v>97.47</v>
      </c>
      <c r="DB7" s="38">
        <v>97.74</v>
      </c>
      <c r="DC7" s="38">
        <v>77.12</v>
      </c>
      <c r="DD7" s="38">
        <v>68.150000000000006</v>
      </c>
      <c r="DE7" s="38">
        <v>67.489999999999995</v>
      </c>
      <c r="DF7" s="38">
        <v>67.290000000000006</v>
      </c>
      <c r="DG7" s="38">
        <v>89.66</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t="s">
        <v>103</v>
      </c>
      <c r="EJ7" s="38" t="s">
        <v>103</v>
      </c>
      <c r="EK7" s="38" t="s">
        <v>103</v>
      </c>
      <c r="EL7" s="38" t="s">
        <v>103</v>
      </c>
      <c r="EM7" s="38" t="s">
        <v>103</v>
      </c>
      <c r="EN7" s="38" t="s">
        <v>103</v>
      </c>
      <c r="EO7" s="38" t="s">
        <v>103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dcterms:modified xsi:type="dcterms:W3CDTF">2020-02-27T01:04:19Z</dcterms:modified>
</cp:coreProperties>
</file>