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61.80\財政課\☆★★財政課（共有）★★☆\★★調査ファイル\【H31】調査ファイル\20200206_公営企業に係る「経営比較分析表」の分析等について\企業局回答\下水道\"/>
    </mc:Choice>
  </mc:AlternateContent>
  <workbookProtection workbookAlgorithmName="SHA-512" workbookHashValue="omWAMtF8OBMYjLL7lXMhAI/EoqMmSKTB1cpelyyQdgeGopPDwJgyBqwrkouHemiVtQ+N/jKCQY1h7wftmSMjfw==" workbookSaltValue="Cqm3TnSM/QrJAw0KGhco4A==" workbookSpinCount="100000" lockStructure="1"/>
  <bookViews>
    <workbookView xWindow="-120" yWindow="-120" windowWidth="20730" windowHeight="1131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<sst xmlns="http://schemas.openxmlformats.org/spreadsheetml/2006/main" count="245" uniqueCount="110">
  <si>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</si>
  <si>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</si>
  <si>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</si>
  <si>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</si>
  <si>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</si>
  <si>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</si>
  <si>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</si>
  <si>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</si>
  <si>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</si>
  <si>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</si>
  <si>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</si>
  <si>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</si>
  <si>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</si>
  <si>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</si>
  <si>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</si>
  <si>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</si>
  <si>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</si>
  <si>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</si>
  <si>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</si>
  <si>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</si>
  <si>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</si>
  <si>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</si>
  <si>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</si>
  <si>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</si>
  <si>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</si>
  <si>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</si>
  <si>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</si>
  <si>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</si>
  <si>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</si>
  <si>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</si>
  <si>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</si>
  <si>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</si>
  <si>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</si>
  <si>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</si>
  <si>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</si>
  <si>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</si>
  <si>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</si>
  <si>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</si>
  <si>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</si>
  <si>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</si>
  <si>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</si>
  <si>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</si>
  <si>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</si>
  <si>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</si>
  <si>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</si>
  <si>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</si>
  <si>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</si>
  <si>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</si>
  <si>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</si>
  <si>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</si>
  <si>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</si>
  <si>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</si>
  <si>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</si>
  <si>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</si>
  <si>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</si>
  <si>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</si>
  <si>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</si>
  <si>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</si>
  <si>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</si>
  <si>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</si>
  <si>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</si>
  <si>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</si>
  <si>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</si>
  <si>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</si>
  <si>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</si>
  <si>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</si>
  <si>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</si>
  <si>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</si>
  <si>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</si>
  <si>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</si>
  <si>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</si>
  <si>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</si>
  <si>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</si>
  <si>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</si>
  <si>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</si>
  <si>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</si>
  <si>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</si>
  <si>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</si>
  <si>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</si>
  <si>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</si>
  <si>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</si>
  <si>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</si>
  <si>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</si>
  <si>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</si>
  <si>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</si>
  <si>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</si>
  <si>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</si>
  <si>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</si>
  <si>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</si>
  <si>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</si>
  <si>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</si>
  <si>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</si>
  <si>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</si>
  <si>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</si>
  <si>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</si>
  <si>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</si>
  <si>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</si>
  <si>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</si>
  <si>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特定地域生活排水処理</t>
  </si>
  <si>
    <t>K2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</si>
  <si>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</si>
  <si>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</si>
  <si>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</si>
  <si>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</si>
  <si>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</si>
  <si>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</si>
  <si>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</si>
  <si>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市では平成30年度に、従来上下水道で別個に定めていた事業経営戦略プランを統合し、「上下水道事業の効果的な連動による健全な水循環の実現と地域防災力の向上」を主旨とする「第1次松江市上下水道事業経営計画」を策定した。今後は、この計画に基づき、公共下水道のほか、集落排水や公設浄化槽も含めた下水道事業全体で、収益確保・費用縮減と人材の育成による経営基盤の整備、建設改良等による下水道資産の維持運用に努める。
【経営基盤の整備】
　未接続世帯に対する接続勧奨の強化と、地形的要因や私道等の権利関係により接続ができない地域に対する接続促進（公共桝設置、管路整備）を一体的に取組み、接続件数増加による収益の確保を図る。
　今後の処理水量予測と施設能力等を勘案し、農業集落排水の公共下水道への接続などにより、施設の統廃合を進め維持管理費用の縮減を図る。
【老朽化対策】
　各施設の設備機器の更新計画、長寿命化計画を策定し、オーバーホール等の適切な実施により使用限界年数の延長を図るとともに、順次老朽化した設備機器の改修を進める。
</t>
  </si>
  <si>
    <t>　当事業は、一般会計からの繰入れや長期前受金戻入など、使用料以外の収入を前提とし、さらに、公共下水道等他の事業と一体で経営しなければ、健全性が保てない状況である。
　①経常収支比率が100%を下回っている。総収益のうち下水道使用料の占める割合は44%であり、一般会計からの繰入金など使用料以外の収入を含めても費用が賄えない状況である。また、②累積欠損金については、他事業も含めた会計全体での欠損金が生じないよう、今後は、更なる経費削減を検討する必要がある。
　③流動比率は、20%未満と低い値であるが、これは流動負債に建設改良等に充てた企業債を含んでいることも影響している。その財源は次年度の使用料（一体で経営する他事業分も含む）や一般会計からの繰入金による収入を予定している。
　④企業債残高対事業規模比率は、H30年度は比率が上昇している。これは下水道使用料の減収が影響している。
　⑤経費回収率・⑥汚水処理原価は、減価償却費や支払利息等の費用のうち、一般会計からの繰入金などで賄った費用を除いて算定したものである。また、使用料で回収すべき経費が賄えていない状況であるが、他事業と一体で経営するとともに、今後は、更なる経費削減を検討する必要がある。
　⑦施設利用率が低いが、その要因は浄化槽の人槽規模に対し1戸当たりの人数が少ないこと等が考えられる。
　⑧水洗化率は100%である。</t>
    <rPh sb="97" eb="98">
      <t>マワ</t>
    </rPh>
    <rPh sb="103" eb="106">
      <t>ソウシュウエキ</t>
    </rPh>
    <rPh sb="109" eb="112">
      <t>ゲスイドウ</t>
    </rPh>
    <rPh sb="112" eb="115">
      <t>シヨウリョウ</t>
    </rPh>
    <rPh sb="116" eb="117">
      <t>シ</t>
    </rPh>
    <rPh sb="119" eb="121">
      <t>ワリアイ</t>
    </rPh>
    <rPh sb="129" eb="131">
      <t>イッパン</t>
    </rPh>
    <rPh sb="131" eb="133">
      <t>カイケイ</t>
    </rPh>
    <rPh sb="136" eb="138">
      <t>クリイレ</t>
    </rPh>
    <rPh sb="138" eb="139">
      <t>キン</t>
    </rPh>
    <rPh sb="141" eb="144">
      <t>シヨウリョウ</t>
    </rPh>
    <rPh sb="144" eb="146">
      <t>イガイ</t>
    </rPh>
    <rPh sb="147" eb="149">
      <t>シュウニュウ</t>
    </rPh>
    <rPh sb="150" eb="151">
      <t>フク</t>
    </rPh>
    <rPh sb="154" eb="156">
      <t>ヒヨウ</t>
    </rPh>
    <rPh sb="157" eb="158">
      <t>マカナ</t>
    </rPh>
    <rPh sb="161" eb="163">
      <t>ジョウキョウ</t>
    </rPh>
    <rPh sb="182" eb="183">
      <t>タ</t>
    </rPh>
    <rPh sb="183" eb="185">
      <t>ジギョウ</t>
    </rPh>
    <rPh sb="186" eb="187">
      <t>フク</t>
    </rPh>
    <rPh sb="189" eb="191">
      <t>カイケイ</t>
    </rPh>
    <rPh sb="191" eb="193">
      <t>ゼンタイ</t>
    </rPh>
    <rPh sb="195" eb="198">
      <t>ケッソンキン</t>
    </rPh>
    <rPh sb="199" eb="200">
      <t>ショウ</t>
    </rPh>
    <rPh sb="359" eb="361">
      <t>ネンド</t>
    </rPh>
    <phoneticPr fontId="15"/>
  </si>
  <si>
    <t>　平成30年度末に公設浄化槽事業は終了しているが、平成30年度内に建設が完了しなかった施設については、平成31年度まで建設事業は継続する。それまで、償却資産（浄化槽）は、今後も若干の増加が見込まれる。現在、法定耐用年数に達するものはなく、今後当分の間は更新事業は発生しない予定である。
　①有形固定資産減価償却率は、類似団体と比較してほぼ同水準となっており、年々上昇している。また、今後も上昇するものと見込んでいる。
　施設は各戸に設置する浄化槽のみで、管渠は有していない。</t>
    <rPh sb="9" eb="14">
      <t>コウセツジョウカソウ</t>
    </rPh>
    <rPh sb="14" eb="16">
      <t>ジギョウ</t>
    </rPh>
    <rPh sb="17" eb="19">
      <t>シュウリョウ</t>
    </rPh>
    <rPh sb="25" eb="27">
      <t>ヘイセイ</t>
    </rPh>
    <rPh sb="29" eb="31">
      <t>ネンド</t>
    </rPh>
    <rPh sb="31" eb="32">
      <t>ナイ</t>
    </rPh>
    <rPh sb="33" eb="35">
      <t>ケンセツ</t>
    </rPh>
    <rPh sb="36" eb="38">
      <t>カンリョウ</t>
    </rPh>
    <rPh sb="43" eb="45">
      <t>シセツ</t>
    </rPh>
    <rPh sb="51" eb="53">
      <t>ヘイセイ</t>
    </rPh>
    <rPh sb="55" eb="57">
      <t>ネンド</t>
    </rPh>
    <rPh sb="59" eb="61">
      <t>ケンセツ</t>
    </rPh>
    <rPh sb="61" eb="63">
      <t>ジギョウ</t>
    </rPh>
    <rPh sb="64" eb="66">
      <t>ケイゾク</t>
    </rPh>
    <rPh sb="163" eb="165">
      <t>ヒカク</t>
    </rPh>
    <rPh sb="169" eb="172">
      <t>ドウスイジュン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</si>
</sst>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88-4322-8AC8-265B803D5B7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A88-4322-8AC8-265B803D5B7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46.51</c:v>
                </c:pt>
                <c:pt idx="1">
                  <c:v>46.97</c:v>
                </c:pt>
                <c:pt idx="2">
                  <c:v>46.94</c:v>
                </c:pt>
                <c:pt idx="3">
                  <c:v>48.66</c:v>
                </c:pt>
                <c:pt idx="4">
                  <c:v>43.97</c:v>
                </c:pt>
              </c:numCache>
            </c:numRef>
          </c:val>
          <c:extLst>
            <c:ext xmlns:c16="http://schemas.microsoft.com/office/drawing/2014/chart" uri="{C3380CC4-5D6E-409C-BE32-E72D297353CC}">
              <c16:uniqueId val="{00000000-4B26-4948-A8C4-B16F49AFAD8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61.94</c:v>
                </c:pt>
                <c:pt idx="3">
                  <c:v>61.79</c:v>
                </c:pt>
                <c:pt idx="4">
                  <c:v>59.94</c:v>
                </c:pt>
              </c:numCache>
            </c:numRef>
          </c:val>
          <c:smooth val="0"/>
          <c:extLst>
            <c:ext xmlns:c16="http://schemas.microsoft.com/office/drawing/2014/chart" uri="{C3380CC4-5D6E-409C-BE32-E72D297353CC}">
              <c16:uniqueId val="{00000001-4B26-4948-A8C4-B16F49AFAD8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240-4F69-B3D0-10C8AAADCE5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94.14</c:v>
                </c:pt>
                <c:pt idx="3">
                  <c:v>92.44</c:v>
                </c:pt>
                <c:pt idx="4">
                  <c:v>89.66</c:v>
                </c:pt>
              </c:numCache>
            </c:numRef>
          </c:val>
          <c:smooth val="0"/>
          <c:extLst>
            <c:ext xmlns:c16="http://schemas.microsoft.com/office/drawing/2014/chart" uri="{C3380CC4-5D6E-409C-BE32-E72D297353CC}">
              <c16:uniqueId val="{00000001-4240-4F69-B3D0-10C8AAADCE5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62.26</c:v>
                </c:pt>
                <c:pt idx="1">
                  <c:v>61.31</c:v>
                </c:pt>
                <c:pt idx="2">
                  <c:v>59.13</c:v>
                </c:pt>
                <c:pt idx="3">
                  <c:v>61.17</c:v>
                </c:pt>
                <c:pt idx="4">
                  <c:v>57.34</c:v>
                </c:pt>
              </c:numCache>
            </c:numRef>
          </c:val>
          <c:extLst>
            <c:ext xmlns:c16="http://schemas.microsoft.com/office/drawing/2014/chart" uri="{C3380CC4-5D6E-409C-BE32-E72D297353CC}">
              <c16:uniqueId val="{00000000-2A5E-41A3-8916-F11EECED761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90.66</c:v>
                </c:pt>
                <c:pt idx="1">
                  <c:v>89.69</c:v>
                </c:pt>
                <c:pt idx="2">
                  <c:v>61.67</c:v>
                </c:pt>
                <c:pt idx="3">
                  <c:v>81.53</c:v>
                </c:pt>
                <c:pt idx="4">
                  <c:v>88.66</c:v>
                </c:pt>
              </c:numCache>
            </c:numRef>
          </c:val>
          <c:smooth val="0"/>
          <c:extLst>
            <c:ext xmlns:c16="http://schemas.microsoft.com/office/drawing/2014/chart" uri="{C3380CC4-5D6E-409C-BE32-E72D297353CC}">
              <c16:uniqueId val="{00000001-2A5E-41A3-8916-F11EECED761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8.06</c:v>
                </c:pt>
                <c:pt idx="1">
                  <c:v>12.01</c:v>
                </c:pt>
                <c:pt idx="2">
                  <c:v>16.07</c:v>
                </c:pt>
                <c:pt idx="3">
                  <c:v>19.649999999999999</c:v>
                </c:pt>
                <c:pt idx="4">
                  <c:v>23.03</c:v>
                </c:pt>
              </c:numCache>
            </c:numRef>
          </c:val>
          <c:extLst>
            <c:ext xmlns:c16="http://schemas.microsoft.com/office/drawing/2014/chart" uri="{C3380CC4-5D6E-409C-BE32-E72D297353CC}">
              <c16:uniqueId val="{00000000-C27C-4E97-BFB6-EB7C363EF8A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14.97</c:v>
                </c:pt>
                <c:pt idx="2">
                  <c:v>28.86</c:v>
                </c:pt>
                <c:pt idx="3">
                  <c:v>18.39</c:v>
                </c:pt>
                <c:pt idx="4">
                  <c:v>21.11</c:v>
                </c:pt>
              </c:numCache>
            </c:numRef>
          </c:val>
          <c:smooth val="0"/>
          <c:extLst>
            <c:ext xmlns:c16="http://schemas.microsoft.com/office/drawing/2014/chart" uri="{C3380CC4-5D6E-409C-BE32-E72D297353CC}">
              <c16:uniqueId val="{00000001-C27C-4E97-BFB6-EB7C363EF8A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03-4318-84D2-038AE3C1A19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403-4318-84D2-038AE3C1A19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311.58</c:v>
                </c:pt>
                <c:pt idx="1">
                  <c:v>430.26</c:v>
                </c:pt>
                <c:pt idx="2">
                  <c:v>574.64</c:v>
                </c:pt>
                <c:pt idx="3">
                  <c:v>564.74</c:v>
                </c:pt>
                <c:pt idx="4">
                  <c:v>790.11</c:v>
                </c:pt>
              </c:numCache>
            </c:numRef>
          </c:val>
          <c:extLst>
            <c:ext xmlns:c16="http://schemas.microsoft.com/office/drawing/2014/chart" uri="{C3380CC4-5D6E-409C-BE32-E72D297353CC}">
              <c16:uniqueId val="{00000000-C8FA-458E-ABBB-70CE9CC650A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91.1</c:v>
                </c:pt>
                <c:pt idx="1">
                  <c:v>124.89</c:v>
                </c:pt>
                <c:pt idx="2">
                  <c:v>593.35</c:v>
                </c:pt>
                <c:pt idx="3">
                  <c:v>198.82</c:v>
                </c:pt>
                <c:pt idx="4">
                  <c:v>132.37</c:v>
                </c:pt>
              </c:numCache>
            </c:numRef>
          </c:val>
          <c:smooth val="0"/>
          <c:extLst>
            <c:ext xmlns:c16="http://schemas.microsoft.com/office/drawing/2014/chart" uri="{C3380CC4-5D6E-409C-BE32-E72D297353CC}">
              <c16:uniqueId val="{00000001-C8FA-458E-ABBB-70CE9CC650A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19.28</c:v>
                </c:pt>
                <c:pt idx="1">
                  <c:v>18.7</c:v>
                </c:pt>
                <c:pt idx="2">
                  <c:v>14.47</c:v>
                </c:pt>
                <c:pt idx="3">
                  <c:v>14.77</c:v>
                </c:pt>
                <c:pt idx="4">
                  <c:v>11.67</c:v>
                </c:pt>
              </c:numCache>
            </c:numRef>
          </c:val>
          <c:extLst>
            <c:ext xmlns:c16="http://schemas.microsoft.com/office/drawing/2014/chart" uri="{C3380CC4-5D6E-409C-BE32-E72D297353CC}">
              <c16:uniqueId val="{00000000-421D-4289-A690-C5699628CB6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247.48</c:v>
                </c:pt>
                <c:pt idx="1">
                  <c:v>221.76</c:v>
                </c:pt>
                <c:pt idx="2">
                  <c:v>-56.64</c:v>
                </c:pt>
                <c:pt idx="3">
                  <c:v>14.36</c:v>
                </c:pt>
                <c:pt idx="4">
                  <c:v>104.38</c:v>
                </c:pt>
              </c:numCache>
            </c:numRef>
          </c:val>
          <c:smooth val="0"/>
          <c:extLst>
            <c:ext xmlns:c16="http://schemas.microsoft.com/office/drawing/2014/chart" uri="{C3380CC4-5D6E-409C-BE32-E72D297353CC}">
              <c16:uniqueId val="{00000001-421D-4289-A690-C5699628CB6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441.28</c:v>
                </c:pt>
                <c:pt idx="1">
                  <c:v>412.2</c:v>
                </c:pt>
                <c:pt idx="2">
                  <c:v>416.54</c:v>
                </c:pt>
                <c:pt idx="3">
                  <c:v>409.38</c:v>
                </c:pt>
                <c:pt idx="4">
                  <c:v>468.73</c:v>
                </c:pt>
              </c:numCache>
            </c:numRef>
          </c:val>
          <c:extLst>
            <c:ext xmlns:c16="http://schemas.microsoft.com/office/drawing/2014/chart" uri="{C3380CC4-5D6E-409C-BE32-E72D297353CC}">
              <c16:uniqueId val="{00000000-4C0D-47B1-9BD5-27EEA18ED49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248.44</c:v>
                </c:pt>
                <c:pt idx="3">
                  <c:v>244.85</c:v>
                </c:pt>
                <c:pt idx="4">
                  <c:v>296.89</c:v>
                </c:pt>
              </c:numCache>
            </c:numRef>
          </c:val>
          <c:smooth val="0"/>
          <c:extLst>
            <c:ext xmlns:c16="http://schemas.microsoft.com/office/drawing/2014/chart" uri="{C3380CC4-5D6E-409C-BE32-E72D297353CC}">
              <c16:uniqueId val="{00000001-4C0D-47B1-9BD5-27EEA18ED49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43.29</c:v>
                </c:pt>
                <c:pt idx="1">
                  <c:v>42.15</c:v>
                </c:pt>
                <c:pt idx="2">
                  <c:v>39.94</c:v>
                </c:pt>
                <c:pt idx="3">
                  <c:v>42.27</c:v>
                </c:pt>
                <c:pt idx="4">
                  <c:v>36.92</c:v>
                </c:pt>
              </c:numCache>
            </c:numRef>
          </c:val>
          <c:extLst>
            <c:ext xmlns:c16="http://schemas.microsoft.com/office/drawing/2014/chart" uri="{C3380CC4-5D6E-409C-BE32-E72D297353CC}">
              <c16:uniqueId val="{00000000-870E-44B6-B2AE-12C383E4FFE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66.73</c:v>
                </c:pt>
                <c:pt idx="3">
                  <c:v>64.78</c:v>
                </c:pt>
                <c:pt idx="4">
                  <c:v>63.06</c:v>
                </c:pt>
              </c:numCache>
            </c:numRef>
          </c:val>
          <c:smooth val="0"/>
          <c:extLst>
            <c:ext xmlns:c16="http://schemas.microsoft.com/office/drawing/2014/chart" uri="{C3380CC4-5D6E-409C-BE32-E72D297353CC}">
              <c16:uniqueId val="{00000001-870E-44B6-B2AE-12C383E4FFE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374.89</c:v>
                </c:pt>
                <c:pt idx="1">
                  <c:v>383.59</c:v>
                </c:pt>
                <c:pt idx="2">
                  <c:v>405.88</c:v>
                </c:pt>
                <c:pt idx="3">
                  <c:v>381.35</c:v>
                </c:pt>
                <c:pt idx="4">
                  <c:v>423.66</c:v>
                </c:pt>
              </c:numCache>
            </c:numRef>
          </c:val>
          <c:extLst>
            <c:ext xmlns:c16="http://schemas.microsoft.com/office/drawing/2014/chart" uri="{C3380CC4-5D6E-409C-BE32-E72D297353CC}">
              <c16:uniqueId val="{00000000-6243-4134-8CD6-B7A3F3C1F4F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241.29</c:v>
                </c:pt>
                <c:pt idx="3">
                  <c:v>250.21</c:v>
                </c:pt>
                <c:pt idx="4">
                  <c:v>264.77</c:v>
                </c:pt>
              </c:numCache>
            </c:numRef>
          </c:val>
          <c:smooth val="0"/>
          <c:extLst>
            <c:ext xmlns:c16="http://schemas.microsoft.com/office/drawing/2014/chart" uri="{C3380CC4-5D6E-409C-BE32-E72D297353CC}">
              <c16:uniqueId val="{00000001-6243-4134-8CD6-B7A3F3C1F4F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5"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松江市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自治体職員</v>
      </c>
      <c r="AE8" s="49"/>
      <c r="AF8" s="49"/>
      <c r="AG8" s="49"/>
      <c r="AH8" s="49"/>
      <c r="AI8" s="49"/>
      <c r="AJ8" s="49"/>
      <c r="AK8" s="3"/>
      <c r="AL8" s="50">
        <f>データ!S6</f>
        <v>202906</v>
      </c>
      <c r="AM8" s="50"/>
      <c r="AN8" s="50"/>
      <c r="AO8" s="50"/>
      <c r="AP8" s="50"/>
      <c r="AQ8" s="50"/>
      <c r="AR8" s="50"/>
      <c r="AS8" s="50"/>
      <c r="AT8" s="45">
        <f>データ!T6</f>
        <v>572.99</v>
      </c>
      <c r="AU8" s="45"/>
      <c r="AV8" s="45"/>
      <c r="AW8" s="45"/>
      <c r="AX8" s="45"/>
      <c r="AY8" s="45"/>
      <c r="AZ8" s="45"/>
      <c r="BA8" s="45"/>
      <c r="BB8" s="45">
        <f>データ!U6</f>
        <v>354.12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33.229999999999997</v>
      </c>
      <c r="J10" s="45"/>
      <c r="K10" s="45"/>
      <c r="L10" s="45"/>
      <c r="M10" s="45"/>
      <c r="N10" s="45"/>
      <c r="O10" s="45"/>
      <c r="P10" s="45">
        <f>データ!P6</f>
        <v>0.8</v>
      </c>
      <c r="Q10" s="45"/>
      <c r="R10" s="45"/>
      <c r="S10" s="45"/>
      <c r="T10" s="45"/>
      <c r="U10" s="45"/>
      <c r="V10" s="45"/>
      <c r="W10" s="45">
        <f>データ!Q6</f>
        <v>100</v>
      </c>
      <c r="X10" s="45"/>
      <c r="Y10" s="45"/>
      <c r="Z10" s="45"/>
      <c r="AA10" s="45"/>
      <c r="AB10" s="45"/>
      <c r="AC10" s="45"/>
      <c r="AD10" s="50">
        <f>データ!R6</f>
        <v>3024</v>
      </c>
      <c r="AE10" s="50"/>
      <c r="AF10" s="50"/>
      <c r="AG10" s="50"/>
      <c r="AH10" s="50"/>
      <c r="AI10" s="50"/>
      <c r="AJ10" s="50"/>
      <c r="AK10" s="2"/>
      <c r="AL10" s="50">
        <f>データ!V6</f>
        <v>1609</v>
      </c>
      <c r="AM10" s="50"/>
      <c r="AN10" s="50"/>
      <c r="AO10" s="50"/>
      <c r="AP10" s="50"/>
      <c r="AQ10" s="50"/>
      <c r="AR10" s="50"/>
      <c r="AS10" s="50"/>
      <c r="AT10" s="45">
        <f>データ!W6</f>
        <v>215.85</v>
      </c>
      <c r="AU10" s="45"/>
      <c r="AV10" s="45"/>
      <c r="AW10" s="45"/>
      <c r="AX10" s="45"/>
      <c r="AY10" s="45"/>
      <c r="AZ10" s="45"/>
      <c r="BA10" s="45"/>
      <c r="BB10" s="45">
        <f>データ!X6</f>
        <v>7.45</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107</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【90.10】</v>
      </c>
      <c r="F85" s="26" t="str">
        <f>データ!AT6</f>
        <v>【164.71】</v>
      </c>
      <c r="G85" s="26" t="str">
        <f>データ!BE6</f>
        <v>【148.05】</v>
      </c>
      <c r="H85" s="26" t="str">
        <f>データ!BP6</f>
        <v>【325.02】</v>
      </c>
      <c r="I85" s="26" t="str">
        <f>データ!CA6</f>
        <v>【60.61】</v>
      </c>
      <c r="J85" s="26" t="str">
        <f>データ!CL6</f>
        <v>【270.94】</v>
      </c>
      <c r="K85" s="26" t="str">
        <f>データ!CW6</f>
        <v>【57.80】</v>
      </c>
      <c r="L85" s="26" t="str">
        <f>データ!DH6</f>
        <v>【78.90】</v>
      </c>
      <c r="M85" s="26" t="str">
        <f>データ!DS6</f>
        <v>【17.99】</v>
      </c>
      <c r="N85" s="26" t="str">
        <f>データ!ED6</f>
        <v>【-】</v>
      </c>
      <c r="O85" s="26" t="str">
        <f>データ!EO6</f>
        <v>【-】</v>
      </c>
    </row>
  </sheetData>
  <sheetProtection algorithmName="SHA-512" hashValue="hjp9TiMMijyHou967hXDfCYMo9QY9uwZafv2SjcpKzAekHwoNtDnrED05B1iXZrOEe5IxR6hKC6jmxM/nxcbRQ==" saltValue="awotxTLsn1wt8i9SSPKJX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28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54</v>
      </c>
      <c r="B4" s="30"/>
      <c r="C4" s="30"/>
      <c r="D4" s="30"/>
      <c r="E4" s="30"/>
      <c r="F4" s="30"/>
      <c r="G4" s="30"/>
      <c r="H4" s="85"/>
      <c r="I4" s="86"/>
      <c r="J4" s="86"/>
      <c r="K4" s="86"/>
      <c r="L4" s="86"/>
      <c r="M4" s="86"/>
      <c r="N4" s="86"/>
      <c r="O4" s="86"/>
      <c r="P4" s="86"/>
      <c r="Q4" s="86"/>
      <c r="R4" s="86"/>
      <c r="S4" s="86"/>
      <c r="T4" s="86"/>
      <c r="U4" s="86"/>
      <c r="V4" s="86"/>
      <c r="W4" s="86"/>
      <c r="X4" s="87"/>
      <c r="Y4" s="81" t="s">
        <v>55</v>
      </c>
      <c r="Z4" s="81"/>
      <c r="AA4" s="81"/>
      <c r="AB4" s="81"/>
      <c r="AC4" s="81"/>
      <c r="AD4" s="81"/>
      <c r="AE4" s="81"/>
      <c r="AF4" s="81"/>
      <c r="AG4" s="81"/>
      <c r="AH4" s="81"/>
      <c r="AI4" s="81"/>
      <c r="AJ4" s="81" t="s">
        <v>56</v>
      </c>
      <c r="AK4" s="81"/>
      <c r="AL4" s="81"/>
      <c r="AM4" s="81"/>
      <c r="AN4" s="81"/>
      <c r="AO4" s="81"/>
      <c r="AP4" s="81"/>
      <c r="AQ4" s="81"/>
      <c r="AR4" s="81"/>
      <c r="AS4" s="81"/>
      <c r="AT4" s="81"/>
      <c r="AU4" s="81" t="s">
        <v>57</v>
      </c>
      <c r="AV4" s="81"/>
      <c r="AW4" s="81"/>
      <c r="AX4" s="81"/>
      <c r="AY4" s="81"/>
      <c r="AZ4" s="81"/>
      <c r="BA4" s="81"/>
      <c r="BB4" s="81"/>
      <c r="BC4" s="81"/>
      <c r="BD4" s="81"/>
      <c r="BE4" s="81"/>
      <c r="BF4" s="81" t="s">
        <v>58</v>
      </c>
      <c r="BG4" s="81"/>
      <c r="BH4" s="81"/>
      <c r="BI4" s="81"/>
      <c r="BJ4" s="81"/>
      <c r="BK4" s="81"/>
      <c r="BL4" s="81"/>
      <c r="BM4" s="81"/>
      <c r="BN4" s="81"/>
      <c r="BO4" s="81"/>
      <c r="BP4" s="81"/>
      <c r="BQ4" s="81" t="s">
        <v>59</v>
      </c>
      <c r="BR4" s="81"/>
      <c r="BS4" s="81"/>
      <c r="BT4" s="81"/>
      <c r="BU4" s="81"/>
      <c r="BV4" s="81"/>
      <c r="BW4" s="81"/>
      <c r="BX4" s="81"/>
      <c r="BY4" s="81"/>
      <c r="BZ4" s="81"/>
      <c r="CA4" s="81"/>
      <c r="CB4" s="81" t="s">
        <v>60</v>
      </c>
      <c r="CC4" s="81"/>
      <c r="CD4" s="81"/>
      <c r="CE4" s="81"/>
      <c r="CF4" s="81"/>
      <c r="CG4" s="81"/>
      <c r="CH4" s="81"/>
      <c r="CI4" s="81"/>
      <c r="CJ4" s="81"/>
      <c r="CK4" s="81"/>
      <c r="CL4" s="81"/>
      <c r="CM4" s="81" t="s">
        <v>61</v>
      </c>
      <c r="CN4" s="81"/>
      <c r="CO4" s="81"/>
      <c r="CP4" s="81"/>
      <c r="CQ4" s="81"/>
      <c r="CR4" s="81"/>
      <c r="CS4" s="81"/>
      <c r="CT4" s="81"/>
      <c r="CU4" s="81"/>
      <c r="CV4" s="81"/>
      <c r="CW4" s="81"/>
      <c r="CX4" s="81" t="s">
        <v>62</v>
      </c>
      <c r="CY4" s="81"/>
      <c r="CZ4" s="81"/>
      <c r="DA4" s="81"/>
      <c r="DB4" s="81"/>
      <c r="DC4" s="81"/>
      <c r="DD4" s="81"/>
      <c r="DE4" s="81"/>
      <c r="DF4" s="81"/>
      <c r="DG4" s="81"/>
      <c r="DH4" s="81"/>
      <c r="DI4" s="81" t="s">
        <v>63</v>
      </c>
      <c r="DJ4" s="81"/>
      <c r="DK4" s="81"/>
      <c r="DL4" s="81"/>
      <c r="DM4" s="81"/>
      <c r="DN4" s="81"/>
      <c r="DO4" s="81"/>
      <c r="DP4" s="81"/>
      <c r="DQ4" s="81"/>
      <c r="DR4" s="81"/>
      <c r="DS4" s="81"/>
      <c r="DT4" s="81" t="s">
        <v>64</v>
      </c>
      <c r="DU4" s="81"/>
      <c r="DV4" s="81"/>
      <c r="DW4" s="81"/>
      <c r="DX4" s="81"/>
      <c r="DY4" s="81"/>
      <c r="DZ4" s="81"/>
      <c r="EA4" s="81"/>
      <c r="EB4" s="81"/>
      <c r="EC4" s="81"/>
      <c r="ED4" s="81"/>
      <c r="EE4" s="81" t="s">
        <v>65</v>
      </c>
      <c r="EF4" s="81"/>
      <c r="EG4" s="81"/>
      <c r="EH4" s="81"/>
      <c r="EI4" s="81"/>
      <c r="EJ4" s="81"/>
      <c r="EK4" s="81"/>
      <c r="EL4" s="81"/>
      <c r="EM4" s="81"/>
      <c r="EN4" s="81"/>
      <c r="EO4" s="81"/>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322016</v>
      </c>
      <c r="D6" s="33">
        <f t="shared" si="3"/>
        <v>46</v>
      </c>
      <c r="E6" s="33">
        <f t="shared" si="3"/>
        <v>18</v>
      </c>
      <c r="F6" s="33">
        <f t="shared" si="3"/>
        <v>0</v>
      </c>
      <c r="G6" s="33">
        <f t="shared" si="3"/>
        <v>0</v>
      </c>
      <c r="H6" s="33" t="str">
        <f t="shared" si="3"/>
        <v>島根県　松江市</v>
      </c>
      <c r="I6" s="33" t="str">
        <f t="shared" si="3"/>
        <v>法適用</v>
      </c>
      <c r="J6" s="33" t="str">
        <f t="shared" si="3"/>
        <v>下水道事業</v>
      </c>
      <c r="K6" s="33" t="str">
        <f t="shared" si="3"/>
        <v>特定地域生活排水処理</v>
      </c>
      <c r="L6" s="33" t="str">
        <f t="shared" si="3"/>
        <v>K2</v>
      </c>
      <c r="M6" s="33" t="str">
        <f t="shared" si="3"/>
        <v>自治体職員</v>
      </c>
      <c r="N6" s="34" t="str">
        <f t="shared" si="3"/>
        <v>-</v>
      </c>
      <c r="O6" s="34">
        <f t="shared" si="3"/>
        <v>33.229999999999997</v>
      </c>
      <c r="P6" s="34">
        <f t="shared" si="3"/>
        <v>0.8</v>
      </c>
      <c r="Q6" s="34">
        <f t="shared" si="3"/>
        <v>100</v>
      </c>
      <c r="R6" s="34">
        <f t="shared" si="3"/>
        <v>3024</v>
      </c>
      <c r="S6" s="34">
        <f t="shared" si="3"/>
        <v>202906</v>
      </c>
      <c r="T6" s="34">
        <f t="shared" si="3"/>
        <v>572.99</v>
      </c>
      <c r="U6" s="34">
        <f t="shared" si="3"/>
        <v>354.12</v>
      </c>
      <c r="V6" s="34">
        <f t="shared" si="3"/>
        <v>1609</v>
      </c>
      <c r="W6" s="34">
        <f t="shared" si="3"/>
        <v>215.85</v>
      </c>
      <c r="X6" s="34">
        <f t="shared" si="3"/>
        <v>7.45</v>
      </c>
      <c r="Y6" s="35">
        <f>IF(Y7="",NA(),Y7)</f>
        <v>62.26</v>
      </c>
      <c r="Z6" s="35">
        <f t="shared" ref="Z6:AH6" si="4">IF(Z7="",NA(),Z7)</f>
        <v>61.31</v>
      </c>
      <c r="AA6" s="35">
        <f t="shared" si="4"/>
        <v>59.13</v>
      </c>
      <c r="AB6" s="35">
        <f t="shared" si="4"/>
        <v>61.17</v>
      </c>
      <c r="AC6" s="35">
        <f t="shared" si="4"/>
        <v>57.34</v>
      </c>
      <c r="AD6" s="35">
        <f t="shared" si="4"/>
        <v>90.66</v>
      </c>
      <c r="AE6" s="35">
        <f t="shared" si="4"/>
        <v>89.69</v>
      </c>
      <c r="AF6" s="35">
        <f t="shared" si="4"/>
        <v>61.67</v>
      </c>
      <c r="AG6" s="35">
        <f t="shared" si="4"/>
        <v>81.53</v>
      </c>
      <c r="AH6" s="35">
        <f t="shared" si="4"/>
        <v>88.66</v>
      </c>
      <c r="AI6" s="34" t="str">
        <f>IF(AI7="","",IF(AI7="-","【-】","【"&amp;SUBSTITUTE(TEXT(AI7,"#,##0.00"),"-","△")&amp;"】"))</f>
        <v>【90.10】</v>
      </c>
      <c r="AJ6" s="35">
        <f>IF(AJ7="",NA(),AJ7)</f>
        <v>311.58</v>
      </c>
      <c r="AK6" s="35">
        <f t="shared" ref="AK6:AS6" si="5">IF(AK7="",NA(),AK7)</f>
        <v>430.26</v>
      </c>
      <c r="AL6" s="35">
        <f t="shared" si="5"/>
        <v>574.64</v>
      </c>
      <c r="AM6" s="35">
        <f t="shared" si="5"/>
        <v>564.74</v>
      </c>
      <c r="AN6" s="35">
        <f t="shared" si="5"/>
        <v>790.11</v>
      </c>
      <c r="AO6" s="35">
        <f t="shared" si="5"/>
        <v>91.1</v>
      </c>
      <c r="AP6" s="35">
        <f t="shared" si="5"/>
        <v>124.89</v>
      </c>
      <c r="AQ6" s="35">
        <f t="shared" si="5"/>
        <v>593.35</v>
      </c>
      <c r="AR6" s="35">
        <f t="shared" si="5"/>
        <v>198.82</v>
      </c>
      <c r="AS6" s="35">
        <f t="shared" si="5"/>
        <v>132.37</v>
      </c>
      <c r="AT6" s="34" t="str">
        <f>IF(AT7="","",IF(AT7="-","【-】","【"&amp;SUBSTITUTE(TEXT(AT7,"#,##0.00"),"-","△")&amp;"】"))</f>
        <v>【164.71】</v>
      </c>
      <c r="AU6" s="35">
        <f>IF(AU7="",NA(),AU7)</f>
        <v>19.28</v>
      </c>
      <c r="AV6" s="35">
        <f t="shared" ref="AV6:BD6" si="6">IF(AV7="",NA(),AV7)</f>
        <v>18.7</v>
      </c>
      <c r="AW6" s="35">
        <f t="shared" si="6"/>
        <v>14.47</v>
      </c>
      <c r="AX6" s="35">
        <f t="shared" si="6"/>
        <v>14.77</v>
      </c>
      <c r="AY6" s="35">
        <f t="shared" si="6"/>
        <v>11.67</v>
      </c>
      <c r="AZ6" s="35">
        <f t="shared" si="6"/>
        <v>247.48</v>
      </c>
      <c r="BA6" s="35">
        <f t="shared" si="6"/>
        <v>221.76</v>
      </c>
      <c r="BB6" s="35">
        <f t="shared" si="6"/>
        <v>-56.64</v>
      </c>
      <c r="BC6" s="35">
        <f t="shared" si="6"/>
        <v>14.36</v>
      </c>
      <c r="BD6" s="35">
        <f t="shared" si="6"/>
        <v>104.38</v>
      </c>
      <c r="BE6" s="34" t="str">
        <f>IF(BE7="","",IF(BE7="-","【-】","【"&amp;SUBSTITUTE(TEXT(BE7,"#,##0.00"),"-","△")&amp;"】"))</f>
        <v>【148.05】</v>
      </c>
      <c r="BF6" s="35">
        <f>IF(BF7="",NA(),BF7)</f>
        <v>441.28</v>
      </c>
      <c r="BG6" s="35">
        <f t="shared" ref="BG6:BO6" si="7">IF(BG7="",NA(),BG7)</f>
        <v>412.2</v>
      </c>
      <c r="BH6" s="35">
        <f t="shared" si="7"/>
        <v>416.54</v>
      </c>
      <c r="BI6" s="35">
        <f t="shared" si="7"/>
        <v>409.38</v>
      </c>
      <c r="BJ6" s="35">
        <f t="shared" si="7"/>
        <v>468.73</v>
      </c>
      <c r="BK6" s="35">
        <f t="shared" si="7"/>
        <v>416.91</v>
      </c>
      <c r="BL6" s="35">
        <f t="shared" si="7"/>
        <v>392.19</v>
      </c>
      <c r="BM6" s="35">
        <f t="shared" si="7"/>
        <v>248.44</v>
      </c>
      <c r="BN6" s="35">
        <f t="shared" si="7"/>
        <v>244.85</v>
      </c>
      <c r="BO6" s="35">
        <f t="shared" si="7"/>
        <v>296.89</v>
      </c>
      <c r="BP6" s="34" t="str">
        <f>IF(BP7="","",IF(BP7="-","【-】","【"&amp;SUBSTITUTE(TEXT(BP7,"#,##0.00"),"-","△")&amp;"】"))</f>
        <v>【325.02】</v>
      </c>
      <c r="BQ6" s="35">
        <f>IF(BQ7="",NA(),BQ7)</f>
        <v>43.29</v>
      </c>
      <c r="BR6" s="35">
        <f t="shared" ref="BR6:BZ6" si="8">IF(BR7="",NA(),BR7)</f>
        <v>42.15</v>
      </c>
      <c r="BS6" s="35">
        <f t="shared" si="8"/>
        <v>39.94</v>
      </c>
      <c r="BT6" s="35">
        <f t="shared" si="8"/>
        <v>42.27</v>
      </c>
      <c r="BU6" s="35">
        <f t="shared" si="8"/>
        <v>36.92</v>
      </c>
      <c r="BV6" s="35">
        <f t="shared" si="8"/>
        <v>57.93</v>
      </c>
      <c r="BW6" s="35">
        <f t="shared" si="8"/>
        <v>57.03</v>
      </c>
      <c r="BX6" s="35">
        <f t="shared" si="8"/>
        <v>66.73</v>
      </c>
      <c r="BY6" s="35">
        <f t="shared" si="8"/>
        <v>64.78</v>
      </c>
      <c r="BZ6" s="35">
        <f t="shared" si="8"/>
        <v>63.06</v>
      </c>
      <c r="CA6" s="34" t="str">
        <f>IF(CA7="","",IF(CA7="-","【-】","【"&amp;SUBSTITUTE(TEXT(CA7,"#,##0.00"),"-","△")&amp;"】"))</f>
        <v>【60.61】</v>
      </c>
      <c r="CB6" s="35">
        <f>IF(CB7="",NA(),CB7)</f>
        <v>374.89</v>
      </c>
      <c r="CC6" s="35">
        <f t="shared" ref="CC6:CK6" si="9">IF(CC7="",NA(),CC7)</f>
        <v>383.59</v>
      </c>
      <c r="CD6" s="35">
        <f t="shared" si="9"/>
        <v>405.88</v>
      </c>
      <c r="CE6" s="35">
        <f t="shared" si="9"/>
        <v>381.35</v>
      </c>
      <c r="CF6" s="35">
        <f t="shared" si="9"/>
        <v>423.66</v>
      </c>
      <c r="CG6" s="35">
        <f t="shared" si="9"/>
        <v>276.93</v>
      </c>
      <c r="CH6" s="35">
        <f t="shared" si="9"/>
        <v>283.73</v>
      </c>
      <c r="CI6" s="35">
        <f t="shared" si="9"/>
        <v>241.29</v>
      </c>
      <c r="CJ6" s="35">
        <f t="shared" si="9"/>
        <v>250.21</v>
      </c>
      <c r="CK6" s="35">
        <f t="shared" si="9"/>
        <v>264.77</v>
      </c>
      <c r="CL6" s="34" t="str">
        <f>IF(CL7="","",IF(CL7="-","【-】","【"&amp;SUBSTITUTE(TEXT(CL7,"#,##0.00"),"-","△")&amp;"】"))</f>
        <v>【270.94】</v>
      </c>
      <c r="CM6" s="35">
        <f>IF(CM7="",NA(),CM7)</f>
        <v>46.51</v>
      </c>
      <c r="CN6" s="35">
        <f t="shared" ref="CN6:CV6" si="10">IF(CN7="",NA(),CN7)</f>
        <v>46.97</v>
      </c>
      <c r="CO6" s="35">
        <f t="shared" si="10"/>
        <v>46.94</v>
      </c>
      <c r="CP6" s="35">
        <f t="shared" si="10"/>
        <v>48.66</v>
      </c>
      <c r="CQ6" s="35">
        <f t="shared" si="10"/>
        <v>43.97</v>
      </c>
      <c r="CR6" s="35">
        <f t="shared" si="10"/>
        <v>59.08</v>
      </c>
      <c r="CS6" s="35">
        <f t="shared" si="10"/>
        <v>58.25</v>
      </c>
      <c r="CT6" s="35">
        <f t="shared" si="10"/>
        <v>61.94</v>
      </c>
      <c r="CU6" s="35">
        <f t="shared" si="10"/>
        <v>61.79</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94.14</v>
      </c>
      <c r="DF6" s="35">
        <f t="shared" si="11"/>
        <v>92.44</v>
      </c>
      <c r="DG6" s="35">
        <f t="shared" si="11"/>
        <v>89.66</v>
      </c>
      <c r="DH6" s="34" t="str">
        <f>IF(DH7="","",IF(DH7="-","【-】","【"&amp;SUBSTITUTE(TEXT(DH7,"#,##0.00"),"-","△")&amp;"】"))</f>
        <v>【78.90】</v>
      </c>
      <c r="DI6" s="35">
        <f>IF(DI7="",NA(),DI7)</f>
        <v>8.06</v>
      </c>
      <c r="DJ6" s="35">
        <f t="shared" ref="DJ6:DR6" si="12">IF(DJ7="",NA(),DJ7)</f>
        <v>12.01</v>
      </c>
      <c r="DK6" s="35">
        <f t="shared" si="12"/>
        <v>16.07</v>
      </c>
      <c r="DL6" s="35">
        <f t="shared" si="12"/>
        <v>19.649999999999999</v>
      </c>
      <c r="DM6" s="35">
        <f t="shared" si="12"/>
        <v>23.03</v>
      </c>
      <c r="DN6" s="35">
        <f t="shared" si="12"/>
        <v>13.6</v>
      </c>
      <c r="DO6" s="35">
        <f t="shared" si="12"/>
        <v>14.97</v>
      </c>
      <c r="DP6" s="35">
        <f t="shared" si="12"/>
        <v>28.86</v>
      </c>
      <c r="DQ6" s="35">
        <f t="shared" si="12"/>
        <v>18.39</v>
      </c>
      <c r="DR6" s="35">
        <f t="shared" si="12"/>
        <v>21.11</v>
      </c>
      <c r="DS6" s="34" t="str">
        <f>IF(DS7="","",IF(DS7="-","【-】","【"&amp;SUBSTITUTE(TEXT(DS7,"#,##0.00"),"-","△")&amp;"】"))</f>
        <v>【17.99】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322016</v>
      </c>
      <c r="D7" s="37">
        <v>46</v>
      </c>
      <c r="E7" s="37">
        <v>18</v>
      </c>
      <c r="F7" s="37">
        <v>0</v>
      </c>
      <c r="G7" s="37">
        <v>0</v>
      </c>
      <c r="H7" s="37" t="s">
        <v>95</v>
      </c>
      <c r="I7" s="37" t="s">
        <v>96</v>
      </c>
      <c r="J7" s="37" t="s">
        <v>97</v>
      </c>
      <c r="K7" s="37" t="s">
        <v>98</v>
      </c>
      <c r="L7" s="37" t="s">
        <v>99</v>
      </c>
      <c r="M7" s="37" t="s">
        <v>100</v>
      </c>
      <c r="N7" s="38" t="s">
        <v>101</v>
      </c>
      <c r="O7" s="38">
        <v>33.229999999999997</v>
      </c>
      <c r="P7" s="38">
        <v>0.8</v>
      </c>
      <c r="Q7" s="38">
        <v>100</v>
      </c>
      <c r="R7" s="38">
        <v>3024</v>
      </c>
      <c r="S7" s="38">
        <v>202906</v>
      </c>
      <c r="T7" s="38">
        <v>572.99</v>
      </c>
      <c r="U7" s="38">
        <v>354.12</v>
      </c>
      <c r="V7" s="38">
        <v>1609</v>
      </c>
      <c r="W7" s="38">
        <v>215.85</v>
      </c>
      <c r="X7" s="38">
        <v>7.45</v>
      </c>
      <c r="Y7" s="38">
        <v>62.26</v>
      </c>
      <c r="Z7" s="38">
        <v>61.31</v>
      </c>
      <c r="AA7" s="38">
        <v>59.13</v>
      </c>
      <c r="AB7" s="38">
        <v>61.17</v>
      </c>
      <c r="AC7" s="38">
        <v>57.34</v>
      </c>
      <c r="AD7" s="38">
        <v>90.66</v>
      </c>
      <c r="AE7" s="38">
        <v>89.69</v>
      </c>
      <c r="AF7" s="38">
        <v>61.67</v>
      </c>
      <c r="AG7" s="38">
        <v>81.53</v>
      </c>
      <c r="AH7" s="38">
        <v>88.66</v>
      </c>
      <c r="AI7" s="38">
        <v>90.1</v>
      </c>
      <c r="AJ7" s="38">
        <v>311.58</v>
      </c>
      <c r="AK7" s="38">
        <v>430.26</v>
      </c>
      <c r="AL7" s="38">
        <v>574.64</v>
      </c>
      <c r="AM7" s="38">
        <v>564.74</v>
      </c>
      <c r="AN7" s="38">
        <v>790.11</v>
      </c>
      <c r="AO7" s="38">
        <v>91.1</v>
      </c>
      <c r="AP7" s="38">
        <v>124.89</v>
      </c>
      <c r="AQ7" s="38">
        <v>593.35</v>
      </c>
      <c r="AR7" s="38">
        <v>198.82</v>
      </c>
      <c r="AS7" s="38">
        <v>132.37</v>
      </c>
      <c r="AT7" s="38">
        <v>164.71</v>
      </c>
      <c r="AU7" s="38">
        <v>19.28</v>
      </c>
      <c r="AV7" s="38">
        <v>18.7</v>
      </c>
      <c r="AW7" s="38">
        <v>14.47</v>
      </c>
      <c r="AX7" s="38">
        <v>14.77</v>
      </c>
      <c r="AY7" s="38">
        <v>11.67</v>
      </c>
      <c r="AZ7" s="38">
        <v>247.48</v>
      </c>
      <c r="BA7" s="38">
        <v>221.76</v>
      </c>
      <c r="BB7" s="38">
        <v>-56.64</v>
      </c>
      <c r="BC7" s="38">
        <v>14.36</v>
      </c>
      <c r="BD7" s="38">
        <v>104.38</v>
      </c>
      <c r="BE7" s="38">
        <v>148.05000000000001</v>
      </c>
      <c r="BF7" s="38">
        <v>441.28</v>
      </c>
      <c r="BG7" s="38">
        <v>412.2</v>
      </c>
      <c r="BH7" s="38">
        <v>416.54</v>
      </c>
      <c r="BI7" s="38">
        <v>409.38</v>
      </c>
      <c r="BJ7" s="38">
        <v>468.73</v>
      </c>
      <c r="BK7" s="38">
        <v>416.91</v>
      </c>
      <c r="BL7" s="38">
        <v>392.19</v>
      </c>
      <c r="BM7" s="38">
        <v>248.44</v>
      </c>
      <c r="BN7" s="38">
        <v>244.85</v>
      </c>
      <c r="BO7" s="38">
        <v>296.89</v>
      </c>
      <c r="BP7" s="38">
        <v>325.02</v>
      </c>
      <c r="BQ7" s="38">
        <v>43.29</v>
      </c>
      <c r="BR7" s="38">
        <v>42.15</v>
      </c>
      <c r="BS7" s="38">
        <v>39.94</v>
      </c>
      <c r="BT7" s="38">
        <v>42.27</v>
      </c>
      <c r="BU7" s="38">
        <v>36.92</v>
      </c>
      <c r="BV7" s="38">
        <v>57.93</v>
      </c>
      <c r="BW7" s="38">
        <v>57.03</v>
      </c>
      <c r="BX7" s="38">
        <v>66.73</v>
      </c>
      <c r="BY7" s="38">
        <v>64.78</v>
      </c>
      <c r="BZ7" s="38">
        <v>63.06</v>
      </c>
      <c r="CA7" s="38">
        <v>60.61</v>
      </c>
      <c r="CB7" s="38">
        <v>374.89</v>
      </c>
      <c r="CC7" s="38">
        <v>383.59</v>
      </c>
      <c r="CD7" s="38">
        <v>405.88</v>
      </c>
      <c r="CE7" s="38">
        <v>381.35</v>
      </c>
      <c r="CF7" s="38">
        <v>423.66</v>
      </c>
      <c r="CG7" s="38">
        <v>276.93</v>
      </c>
      <c r="CH7" s="38">
        <v>283.73</v>
      </c>
      <c r="CI7" s="38">
        <v>241.29</v>
      </c>
      <c r="CJ7" s="38">
        <v>250.21</v>
      </c>
      <c r="CK7" s="38">
        <v>264.77</v>
      </c>
      <c r="CL7" s="38">
        <v>270.94</v>
      </c>
      <c r="CM7" s="38">
        <v>46.51</v>
      </c>
      <c r="CN7" s="38">
        <v>46.97</v>
      </c>
      <c r="CO7" s="38">
        <v>46.94</v>
      </c>
      <c r="CP7" s="38">
        <v>48.66</v>
      </c>
      <c r="CQ7" s="38">
        <v>43.97</v>
      </c>
      <c r="CR7" s="38">
        <v>59.08</v>
      </c>
      <c r="CS7" s="38">
        <v>58.25</v>
      </c>
      <c r="CT7" s="38">
        <v>61.94</v>
      </c>
      <c r="CU7" s="38">
        <v>61.79</v>
      </c>
      <c r="CV7" s="38">
        <v>59.94</v>
      </c>
      <c r="CW7" s="38">
        <v>57.8</v>
      </c>
      <c r="CX7" s="38">
        <v>100</v>
      </c>
      <c r="CY7" s="38">
        <v>100</v>
      </c>
      <c r="CZ7" s="38">
        <v>100</v>
      </c>
      <c r="DA7" s="38">
        <v>100</v>
      </c>
      <c r="DB7" s="38">
        <v>100</v>
      </c>
      <c r="DC7" s="38">
        <v>77.12</v>
      </c>
      <c r="DD7" s="38">
        <v>68.150000000000006</v>
      </c>
      <c r="DE7" s="38">
        <v>94.14</v>
      </c>
      <c r="DF7" s="38">
        <v>92.44</v>
      </c>
      <c r="DG7" s="38">
        <v>89.66</v>
      </c>
      <c r="DH7" s="38">
        <v>78.900000000000006</v>
      </c>
      <c r="DI7" s="38">
        <v>8.06</v>
      </c>
      <c r="DJ7" s="38">
        <v>12.01</v>
      </c>
      <c r="DK7" s="38">
        <v>16.07</v>
      </c>
      <c r="DL7" s="38">
        <v>19.649999999999999</v>
      </c>
      <c r="DM7" s="38">
        <v>23.03</v>
      </c>
      <c r="DN7" s="38">
        <v>13.6</v>
      </c>
      <c r="DO7" s="38">
        <v>14.97</v>
      </c>
      <c r="DP7" s="38">
        <v>28.86</v>
      </c>
      <c r="DQ7" s="38">
        <v>18.39</v>
      </c>
      <c r="DR7" s="38">
        <v>21.11</v>
      </c>
      <c r="DS7" s="38">
        <v>17.989999999999998</v>
      </c>
      <c r="DT7" s="38" t="s">
        <v>101</v>
      </c>
      <c r="DU7" s="38" t="s">
        <v>101</v>
      </c>
      <c r="DV7" s="38" t="s">
        <v>101</v>
      </c>
      <c r="DW7" s="38" t="s">
        <v>101</v>
      </c>
      <c r="DX7" s="38" t="s">
        <v>101</v>
      </c>
      <c r="DY7" s="38" t="s">
        <v>101</v>
      </c>
      <c r="DZ7" s="38" t="s">
        <v>101</v>
      </c>
      <c r="EA7" s="38" t="s">
        <v>101</v>
      </c>
      <c r="EB7" s="38" t="s">
        <v>101</v>
      </c>
      <c r="EC7" s="38" t="s">
        <v>101</v>
      </c>
      <c r="ED7" s="38" t="s">
        <v>101</v>
      </c>
      <c r="EE7" s="38" t="s">
        <v>101</v>
      </c>
      <c r="EF7" s="38" t="s">
        <v>101</v>
      </c>
      <c r="EG7" s="38" t="s">
        <v>101</v>
      </c>
      <c r="EH7" s="38" t="s">
        <v>101</v>
      </c>
      <c r="EI7" s="38" t="s">
        <v>101</v>
      </c>
      <c r="EJ7" s="38" t="s">
        <v>101</v>
      </c>
      <c r="EK7" s="38" t="s">
        <v>101</v>
      </c>
      <c r="EL7" s="38" t="s">
        <v>101</v>
      </c>
      <c r="EM7" s="38" t="s">
        <v>101</v>
      </c>
      <c r="EN7" s="38" t="s">
        <v>101</v>
      </c>
      <c r="EO7" s="38" t="s">
        <v>101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2020-02-06T04:26:50Z</cp:lastPrinted>
  <dcterms:modified xsi:type="dcterms:W3CDTF">2020-02-06T04:26:52Z</dcterms:modified>
</cp:coreProperties>
</file>