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i03\共有フォルダ\企画財政課\財政管理担当\財政係\財政係\財政係\特別会計\★公営企業に係る「経営比較分析表」\H30\★提出\"/>
    </mc:Choice>
  </mc:AlternateContent>
  <workbookProtection workbookAlgorithmName="SHA-512" workbookHashValue="epEptRo9aANcLUNC/wXdHy4ElKRGSEyxaqtojGyL06rfCwsfXwV+MM1C9fogRmL8W1y76QmlOMiu96qSDij4MQ==" workbookSaltValue="vGTCZuZPeFLJFu4vmtTYb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<sst xmlns="http://schemas.openxmlformats.org/spreadsheetml/2006/main" count="251" uniqueCount="126">
  <si>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</si>
  <si>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</si>
  <si>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</si>
  <si>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</si>
  <si>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</si>
  <si>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</si>
  <si>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</si>
  <si>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</si>
  <si>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</si>
  <si>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</si>
  <si>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</si>
  <si>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</si>
  <si>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</si>
  <si>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</si>
  <si>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</si>
  <si>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</si>
  <si>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</si>
  <si>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</si>
  <si>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</si>
  <si>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</si>
  <si>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</si>
  <si>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</si>
  <si>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</si>
  <si>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</si>
  <si>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</si>
  <si>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</si>
  <si>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</si>
  <si>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</si>
  <si>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</si>
  <si>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</si>
  <si>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</si>
  <si>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</si>
  <si>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</si>
  <si>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</si>
  <si>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</si>
  <si>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</si>
  <si>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</si>
  <si>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</si>
  <si>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</si>
  <si>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</si>
  <si>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</si>
  <si>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</si>
  <si>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</si>
  <si>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</si>
  <si>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</si>
  <si>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</si>
  <si>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</si>
  <si>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</si>
  <si>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</si>
  <si>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</si>
  <si>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</si>
  <si>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</si>
  <si>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</si>
  <si>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</si>
  <si>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</si>
  <si>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</si>
  <si>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</si>
  <si>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</si>
  <si>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</si>
  <si>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</si>
  <si>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</si>
  <si>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</si>
  <si>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</si>
  <si>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</si>
  <si>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</si>
  <si>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</si>
  <si>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</si>
  <si>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</si>
  <si>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</si>
  <si>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</si>
  <si>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</si>
  <si>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</si>
  <si>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</si>
  <si>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</si>
  <si>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</si>
  <si>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</si>
  <si>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</si>
  <si>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</si>
  <si>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</si>
  <si>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</si>
  <si>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</si>
  <si>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</si>
  <si>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</si>
  <si>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</si>
  <si>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</si>
  <si>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</si>
  <si>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</si>
  <si>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</si>
  <si>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</si>
  <si>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</si>
  <si>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</si>
  <si>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</si>
  <si>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</si>
  <si>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</si>
  <si>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</si>
  <si>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</si>
  <si>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</si>
  <si>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</si>
  <si>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</si>
  <si>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</si>
  <si>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</si>
  <si>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</si>
  <si>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</si>
  <si>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</si>
  <si>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</si>
  <si>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</si>
  <si>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</si>
  <si>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</si>
  <si>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</si>
  <si>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</si>
  <si>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飯南町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</si>
  <si>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</si>
  <si>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</si>
  <si>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</si>
  <si>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</si>
  <si>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</si>
  <si>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</si>
  <si>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</si>
  <si>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</si>
  <si>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</si>
  <si>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</si>
  <si>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</si>
  <si>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</si>
  <si>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供用開始から15年以上が経過している設備もあり、処理施設内の機器の故障も増えつつある。都度、修繕を行っている状況であり、今後も修繕は増加していく見込みである。</t>
    <phoneticPr fontId="4"/>
  </si>
  <si>
    <t>　平成31年度からは企業会計制度に移行し、現有資産の状態・健全度を適切に診断・評価しながら、中長期の更新需要見通しを検討するとともに、財政収支見通しを踏まえた更新財源の確保を図りながら健全経営を行っていく。</t>
    <phoneticPr fontId="4"/>
  </si>
  <si>
    <t>　飯南町生活排水処理基本計画に基づき、連担地の比較的家屋間の距離が小さい地域については、公共下水道及び農業集落排水の整備、また促進計画区域外の地域については、合併処理浄化槽の普及を図ることとし、合併処理浄化槽については、毎年度、10基～20基までの整備を実施している。
　近年は、特定地域生活排水処理事業により合併処理浄化槽整備を行っていたが、平成27年度より個別排水処理事業による整備に切り替えた。また、収益的収支比率が若干低下しているが、料金収入の減少、施設の維持管理費や元利償還金の増加などが原因となっている。
※企業債残高対事業規模比率については、算定式の分子において、地方債現在高のうち一般会計負担額50,396千円が控除されていないため、本来の数値は「179.34」となる。</t>
    <rPh sb="221" eb="223">
      <t>リョウキン</t>
    </rPh>
    <rPh sb="223" eb="225">
      <t>シュウニュウ</t>
    </rPh>
    <rPh sb="226" eb="227">
      <t>ゲン</t>
    </rPh>
    <rPh sb="227" eb="228">
      <t>ショウ</t>
    </rPh>
    <rPh sb="229" eb="231">
      <t>シセツ</t>
    </rPh>
    <rPh sb="232" eb="234">
      <t>イジ</t>
    </rPh>
    <rPh sb="234" eb="236">
      <t>カンリ</t>
    </rPh>
    <rPh sb="236" eb="237">
      <t>ヒ</t>
    </rPh>
    <rPh sb="238" eb="240">
      <t>ガンリ</t>
    </rPh>
    <rPh sb="240" eb="243">
      <t>ショウカンキン</t>
    </rPh>
    <rPh sb="244" eb="246">
      <t>ゾウカ</t>
    </rPh>
    <rPh sb="249" eb="251">
      <t>ゲンイン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</si>
</sst>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77-4930-A156-D0A0E8E9B9CF}"/>
            </c:ext>
          </c:extLst>
        </c:ser>
        <c:dLbls>
          <c:showLegendKey val="0"/>
          <c:showVal val="0"/>
          <c:showCatName val="0"/>
          <c:showSerName val="0"/>
          <c:showPercent val="0"/>
          <c:showBubbleSize val="0"/>
        </c:dLbls>
        <c:gapWidth val="150"/>
        <c:axId val="72767848"/>
        <c:axId val="7276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777-4930-A156-D0A0E8E9B9CF}"/>
            </c:ext>
          </c:extLst>
        </c:ser>
        <c:dLbls>
          <c:showLegendKey val="0"/>
          <c:showVal val="0"/>
          <c:showCatName val="0"/>
          <c:showSerName val="0"/>
          <c:showPercent val="0"/>
          <c:showBubbleSize val="0"/>
        </c:dLbls>
        <c:marker val="1"/>
        <c:smooth val="0"/>
        <c:axId val="72767848"/>
        <c:axId val="72767456"/>
      </c:lineChart>
      <c:dateAx>
        <c:axId val="72767848"/>
        <c:scaling>
          <c:orientation val="minMax"/>
        </c:scaling>
        <c:delete val="1"/>
        <c:axPos val="b"/>
        <c:numFmt formatCode="ge" sourceLinked="1"/>
        <c:majorTickMark val="none"/>
        <c:minorTickMark val="none"/>
        <c:tickLblPos val="none"/>
        <c:crossAx val="72767456"/>
        <c:crosses val="autoZero"/>
        <c:auto val="1"/>
        <c:lblOffset val="100"/>
        <c:baseTimeUnit val="years"/>
      </c:dateAx>
      <c:valAx>
        <c:axId val="727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76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73.53</c:v>
                </c:pt>
                <c:pt idx="1">
                  <c:v>76.47</c:v>
                </c:pt>
                <c:pt idx="2">
                  <c:v>71.25</c:v>
                </c:pt>
                <c:pt idx="3">
                  <c:v>40.229999999999997</c:v>
                </c:pt>
                <c:pt idx="4">
                  <c:v>39.58</c:v>
                </c:pt>
              </c:numCache>
            </c:numRef>
          </c:val>
          <c:extLst xmlns:c16r2="http://schemas.microsoft.com/office/drawing/2015/06/chart">
            <c:ext xmlns:c16="http://schemas.microsoft.com/office/drawing/2014/chart" uri="{C3380CC4-5D6E-409C-BE32-E72D297353CC}">
              <c16:uniqueId val="{00000000-A467-4341-AEA5-95D4F070218D}"/>
            </c:ext>
          </c:extLst>
        </c:ser>
        <c:dLbls>
          <c:showLegendKey val="0"/>
          <c:showVal val="0"/>
          <c:showCatName val="0"/>
          <c:showSerName val="0"/>
          <c:showPercent val="0"/>
          <c:showBubbleSize val="0"/>
        </c:dLbls>
        <c:gapWidth val="150"/>
        <c:axId val="468597352"/>
        <c:axId val="47374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58.82</c:v>
                </c:pt>
                <c:pt idx="1">
                  <c:v>51.54</c:v>
                </c:pt>
                <c:pt idx="2">
                  <c:v>44.84</c:v>
                </c:pt>
                <c:pt idx="3">
                  <c:v>41.51</c:v>
                </c:pt>
                <c:pt idx="4">
                  <c:v>51.71</c:v>
                </c:pt>
              </c:numCache>
            </c:numRef>
          </c:val>
          <c:smooth val="0"/>
          <c:extLst xmlns:c16r2="http://schemas.microsoft.com/office/drawing/2015/06/chart">
            <c:ext xmlns:c16="http://schemas.microsoft.com/office/drawing/2014/chart" uri="{C3380CC4-5D6E-409C-BE32-E72D297353CC}">
              <c16:uniqueId val="{00000001-A467-4341-AEA5-95D4F070218D}"/>
            </c:ext>
          </c:extLst>
        </c:ser>
        <c:dLbls>
          <c:showLegendKey val="0"/>
          <c:showVal val="0"/>
          <c:showCatName val="0"/>
          <c:showSerName val="0"/>
          <c:showPercent val="0"/>
          <c:showBubbleSize val="0"/>
        </c:dLbls>
        <c:marker val="1"/>
        <c:smooth val="0"/>
        <c:axId val="468597352"/>
        <c:axId val="473747112"/>
      </c:lineChart>
      <c:dateAx>
        <c:axId val="468597352"/>
        <c:scaling>
          <c:orientation val="minMax"/>
        </c:scaling>
        <c:delete val="1"/>
        <c:axPos val="b"/>
        <c:numFmt formatCode="ge" sourceLinked="1"/>
        <c:majorTickMark val="none"/>
        <c:minorTickMark val="none"/>
        <c:tickLblPos val="none"/>
        <c:crossAx val="473747112"/>
        <c:crosses val="autoZero"/>
        <c:auto val="1"/>
        <c:lblOffset val="100"/>
        <c:baseTimeUnit val="years"/>
      </c:dateAx>
      <c:valAx>
        <c:axId val="47374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59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C7F-4A71-8B5D-23E2FB7F11C5}"/>
            </c:ext>
          </c:extLst>
        </c:ser>
        <c:dLbls>
          <c:showLegendKey val="0"/>
          <c:showVal val="0"/>
          <c:showCatName val="0"/>
          <c:showSerName val="0"/>
          <c:showPercent val="0"/>
          <c:showBubbleSize val="0"/>
        </c:dLbls>
        <c:gapWidth val="150"/>
        <c:axId val="473748288"/>
        <c:axId val="473748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71.760000000000005</c:v>
                </c:pt>
                <c:pt idx="1">
                  <c:v>71.599999999999994</c:v>
                </c:pt>
                <c:pt idx="2">
                  <c:v>67.86</c:v>
                </c:pt>
                <c:pt idx="3">
                  <c:v>68.72</c:v>
                </c:pt>
                <c:pt idx="4">
                  <c:v>82.91</c:v>
                </c:pt>
              </c:numCache>
            </c:numRef>
          </c:val>
          <c:smooth val="0"/>
          <c:extLst xmlns:c16r2="http://schemas.microsoft.com/office/drawing/2015/06/chart">
            <c:ext xmlns:c16="http://schemas.microsoft.com/office/drawing/2014/chart" uri="{C3380CC4-5D6E-409C-BE32-E72D297353CC}">
              <c16:uniqueId val="{00000001-9C7F-4A71-8B5D-23E2FB7F11C5}"/>
            </c:ext>
          </c:extLst>
        </c:ser>
        <c:dLbls>
          <c:showLegendKey val="0"/>
          <c:showVal val="0"/>
          <c:showCatName val="0"/>
          <c:showSerName val="0"/>
          <c:showPercent val="0"/>
          <c:showBubbleSize val="0"/>
        </c:dLbls>
        <c:marker val="1"/>
        <c:smooth val="0"/>
        <c:axId val="473748288"/>
        <c:axId val="473748680"/>
      </c:lineChart>
      <c:dateAx>
        <c:axId val="473748288"/>
        <c:scaling>
          <c:orientation val="minMax"/>
        </c:scaling>
        <c:delete val="1"/>
        <c:axPos val="b"/>
        <c:numFmt formatCode="ge" sourceLinked="1"/>
        <c:majorTickMark val="none"/>
        <c:minorTickMark val="none"/>
        <c:tickLblPos val="none"/>
        <c:crossAx val="473748680"/>
        <c:crosses val="autoZero"/>
        <c:auto val="1"/>
        <c:lblOffset val="100"/>
        <c:baseTimeUnit val="years"/>
      </c:dateAx>
      <c:valAx>
        <c:axId val="47374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7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83.46</c:v>
                </c:pt>
                <c:pt idx="1">
                  <c:v>83.21</c:v>
                </c:pt>
                <c:pt idx="2">
                  <c:v>89</c:v>
                </c:pt>
                <c:pt idx="3">
                  <c:v>89</c:v>
                </c:pt>
                <c:pt idx="4">
                  <c:v>86.8</c:v>
                </c:pt>
              </c:numCache>
            </c:numRef>
          </c:val>
          <c:extLst xmlns:c16r2="http://schemas.microsoft.com/office/drawing/2015/06/chart">
            <c:ext xmlns:c16="http://schemas.microsoft.com/office/drawing/2014/chart" uri="{C3380CC4-5D6E-409C-BE32-E72D297353CC}">
              <c16:uniqueId val="{00000000-5F44-461F-9518-9A4DCD27D210}"/>
            </c:ext>
          </c:extLst>
        </c:ser>
        <c:dLbls>
          <c:showLegendKey val="0"/>
          <c:showVal val="0"/>
          <c:showCatName val="0"/>
          <c:showSerName val="0"/>
          <c:showPercent val="0"/>
          <c:showBubbleSize val="0"/>
        </c:dLbls>
        <c:gapWidth val="150"/>
        <c:axId val="72765104"/>
        <c:axId val="7276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44-461F-9518-9A4DCD27D210}"/>
            </c:ext>
          </c:extLst>
        </c:ser>
        <c:dLbls>
          <c:showLegendKey val="0"/>
          <c:showVal val="0"/>
          <c:showCatName val="0"/>
          <c:showSerName val="0"/>
          <c:showPercent val="0"/>
          <c:showBubbleSize val="0"/>
        </c:dLbls>
        <c:marker val="1"/>
        <c:smooth val="0"/>
        <c:axId val="72765104"/>
        <c:axId val="72768632"/>
      </c:lineChart>
      <c:dateAx>
        <c:axId val="72765104"/>
        <c:scaling>
          <c:orientation val="minMax"/>
        </c:scaling>
        <c:delete val="1"/>
        <c:axPos val="b"/>
        <c:numFmt formatCode="ge" sourceLinked="1"/>
        <c:majorTickMark val="none"/>
        <c:minorTickMark val="none"/>
        <c:tickLblPos val="none"/>
        <c:crossAx val="72768632"/>
        <c:crosses val="autoZero"/>
        <c:auto val="1"/>
        <c:lblOffset val="100"/>
        <c:baseTimeUnit val="years"/>
      </c:dateAx>
      <c:valAx>
        <c:axId val="7276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76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01-4AE3-9724-5DA3B04088B4}"/>
            </c:ext>
          </c:extLst>
        </c:ser>
        <c:dLbls>
          <c:showLegendKey val="0"/>
          <c:showVal val="0"/>
          <c:showCatName val="0"/>
          <c:showSerName val="0"/>
          <c:showPercent val="0"/>
          <c:showBubbleSize val="0"/>
        </c:dLbls>
        <c:gapWidth val="150"/>
        <c:axId val="429233280"/>
        <c:axId val="429232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01-4AE3-9724-5DA3B04088B4}"/>
            </c:ext>
          </c:extLst>
        </c:ser>
        <c:dLbls>
          <c:showLegendKey val="0"/>
          <c:showVal val="0"/>
          <c:showCatName val="0"/>
          <c:showSerName val="0"/>
          <c:showPercent val="0"/>
          <c:showBubbleSize val="0"/>
        </c:dLbls>
        <c:marker val="1"/>
        <c:smooth val="0"/>
        <c:axId val="429233280"/>
        <c:axId val="429232888"/>
      </c:lineChart>
      <c:dateAx>
        <c:axId val="429233280"/>
        <c:scaling>
          <c:orientation val="minMax"/>
        </c:scaling>
        <c:delete val="1"/>
        <c:axPos val="b"/>
        <c:numFmt formatCode="ge" sourceLinked="1"/>
        <c:majorTickMark val="none"/>
        <c:minorTickMark val="none"/>
        <c:tickLblPos val="none"/>
        <c:crossAx val="429232888"/>
        <c:crosses val="autoZero"/>
        <c:auto val="1"/>
        <c:lblOffset val="100"/>
        <c:baseTimeUnit val="years"/>
      </c:dateAx>
      <c:valAx>
        <c:axId val="42923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2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A8-4F19-A455-4F7D1E125202}"/>
            </c:ext>
          </c:extLst>
        </c:ser>
        <c:dLbls>
          <c:showLegendKey val="0"/>
          <c:showVal val="0"/>
          <c:showCatName val="0"/>
          <c:showSerName val="0"/>
          <c:showPercent val="0"/>
          <c:showBubbleSize val="0"/>
        </c:dLbls>
        <c:gapWidth val="150"/>
        <c:axId val="429239552"/>
        <c:axId val="429239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A8-4F19-A455-4F7D1E125202}"/>
            </c:ext>
          </c:extLst>
        </c:ser>
        <c:dLbls>
          <c:showLegendKey val="0"/>
          <c:showVal val="0"/>
          <c:showCatName val="0"/>
          <c:showSerName val="0"/>
          <c:showPercent val="0"/>
          <c:showBubbleSize val="0"/>
        </c:dLbls>
        <c:marker val="1"/>
        <c:smooth val="0"/>
        <c:axId val="429239552"/>
        <c:axId val="429239160"/>
      </c:lineChart>
      <c:dateAx>
        <c:axId val="429239552"/>
        <c:scaling>
          <c:orientation val="minMax"/>
        </c:scaling>
        <c:delete val="1"/>
        <c:axPos val="b"/>
        <c:numFmt formatCode="ge" sourceLinked="1"/>
        <c:majorTickMark val="none"/>
        <c:minorTickMark val="none"/>
        <c:tickLblPos val="none"/>
        <c:crossAx val="429239160"/>
        <c:crosses val="autoZero"/>
        <c:auto val="1"/>
        <c:lblOffset val="100"/>
        <c:baseTimeUnit val="years"/>
      </c:dateAx>
      <c:valAx>
        <c:axId val="42923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2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99-42E8-9E12-0BBDA5CB5735}"/>
            </c:ext>
          </c:extLst>
        </c:ser>
        <c:dLbls>
          <c:showLegendKey val="0"/>
          <c:showVal val="0"/>
          <c:showCatName val="0"/>
          <c:showSerName val="0"/>
          <c:showPercent val="0"/>
          <c:showBubbleSize val="0"/>
        </c:dLbls>
        <c:gapWidth val="150"/>
        <c:axId val="429237984"/>
        <c:axId val="429237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99-42E8-9E12-0BBDA5CB5735}"/>
            </c:ext>
          </c:extLst>
        </c:ser>
        <c:dLbls>
          <c:showLegendKey val="0"/>
          <c:showVal val="0"/>
          <c:showCatName val="0"/>
          <c:showSerName val="0"/>
          <c:showPercent val="0"/>
          <c:showBubbleSize val="0"/>
        </c:dLbls>
        <c:marker val="1"/>
        <c:smooth val="0"/>
        <c:axId val="429237984"/>
        <c:axId val="429237592"/>
      </c:lineChart>
      <c:dateAx>
        <c:axId val="429237984"/>
        <c:scaling>
          <c:orientation val="minMax"/>
        </c:scaling>
        <c:delete val="1"/>
        <c:axPos val="b"/>
        <c:numFmt formatCode="ge" sourceLinked="1"/>
        <c:majorTickMark val="none"/>
        <c:minorTickMark val="none"/>
        <c:tickLblPos val="none"/>
        <c:crossAx val="429237592"/>
        <c:crosses val="autoZero"/>
        <c:auto val="1"/>
        <c:lblOffset val="100"/>
        <c:baseTimeUnit val="years"/>
      </c:dateAx>
      <c:valAx>
        <c:axId val="42923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2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D5-4544-B144-E4756A27D4FD}"/>
            </c:ext>
          </c:extLst>
        </c:ser>
        <c:dLbls>
          <c:showLegendKey val="0"/>
          <c:showVal val="0"/>
          <c:showCatName val="0"/>
          <c:showSerName val="0"/>
          <c:showPercent val="0"/>
          <c:showBubbleSize val="0"/>
        </c:dLbls>
        <c:gapWidth val="150"/>
        <c:axId val="429236024"/>
        <c:axId val="42923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D5-4544-B144-E4756A27D4FD}"/>
            </c:ext>
          </c:extLst>
        </c:ser>
        <c:dLbls>
          <c:showLegendKey val="0"/>
          <c:showVal val="0"/>
          <c:showCatName val="0"/>
          <c:showSerName val="0"/>
          <c:showPercent val="0"/>
          <c:showBubbleSize val="0"/>
        </c:dLbls>
        <c:marker val="1"/>
        <c:smooth val="0"/>
        <c:axId val="429236024"/>
        <c:axId val="429235632"/>
      </c:lineChart>
      <c:dateAx>
        <c:axId val="429236024"/>
        <c:scaling>
          <c:orientation val="minMax"/>
        </c:scaling>
        <c:delete val="1"/>
        <c:axPos val="b"/>
        <c:numFmt formatCode="ge" sourceLinked="1"/>
        <c:majorTickMark val="none"/>
        <c:minorTickMark val="none"/>
        <c:tickLblPos val="none"/>
        <c:crossAx val="429235632"/>
        <c:crosses val="autoZero"/>
        <c:auto val="1"/>
        <c:lblOffset val="100"/>
        <c:baseTimeUnit val="years"/>
      </c:dateAx>
      <c:valAx>
        <c:axId val="42923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23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212</c:v>
                </c:pt>
                <c:pt idx="1">
                  <c:v>149.01</c:v>
                </c:pt>
                <c:pt idx="2">
                  <c:v>519</c:v>
                </c:pt>
                <c:pt idx="3">
                  <c:v>123.38</c:v>
                </c:pt>
                <c:pt idx="4">
                  <c:v>1502.07</c:v>
                </c:pt>
              </c:numCache>
            </c:numRef>
          </c:val>
          <c:extLst xmlns:c16r2="http://schemas.microsoft.com/office/drawing/2015/06/chart">
            <c:ext xmlns:c16="http://schemas.microsoft.com/office/drawing/2014/chart" uri="{C3380CC4-5D6E-409C-BE32-E72D297353CC}">
              <c16:uniqueId val="{00000000-1AB5-425F-9C0E-A72AADDEB382}"/>
            </c:ext>
          </c:extLst>
        </c:ser>
        <c:dLbls>
          <c:showLegendKey val="0"/>
          <c:showVal val="0"/>
          <c:showCatName val="0"/>
          <c:showSerName val="0"/>
          <c:showPercent val="0"/>
          <c:showBubbleSize val="0"/>
        </c:dLbls>
        <c:gapWidth val="150"/>
        <c:axId val="429234456"/>
        <c:axId val="42884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803.29</c:v>
                </c:pt>
                <c:pt idx="1">
                  <c:v>760.12</c:v>
                </c:pt>
                <c:pt idx="2">
                  <c:v>492.59</c:v>
                </c:pt>
                <c:pt idx="3">
                  <c:v>503.8</c:v>
                </c:pt>
                <c:pt idx="4">
                  <c:v>888.8</c:v>
                </c:pt>
              </c:numCache>
            </c:numRef>
          </c:val>
          <c:smooth val="0"/>
          <c:extLst xmlns:c16r2="http://schemas.microsoft.com/office/drawing/2015/06/chart">
            <c:ext xmlns:c16="http://schemas.microsoft.com/office/drawing/2014/chart" uri="{C3380CC4-5D6E-409C-BE32-E72D297353CC}">
              <c16:uniqueId val="{00000001-1AB5-425F-9C0E-A72AADDEB382}"/>
            </c:ext>
          </c:extLst>
        </c:ser>
        <c:dLbls>
          <c:showLegendKey val="0"/>
          <c:showVal val="0"/>
          <c:showCatName val="0"/>
          <c:showSerName val="0"/>
          <c:showPercent val="0"/>
          <c:showBubbleSize val="0"/>
        </c:dLbls>
        <c:marker val="1"/>
        <c:smooth val="0"/>
        <c:axId val="429234456"/>
        <c:axId val="428842096"/>
      </c:lineChart>
      <c:dateAx>
        <c:axId val="429234456"/>
        <c:scaling>
          <c:orientation val="minMax"/>
        </c:scaling>
        <c:delete val="1"/>
        <c:axPos val="b"/>
        <c:numFmt formatCode="ge" sourceLinked="1"/>
        <c:majorTickMark val="none"/>
        <c:minorTickMark val="none"/>
        <c:tickLblPos val="none"/>
        <c:crossAx val="428842096"/>
        <c:crosses val="autoZero"/>
        <c:auto val="1"/>
        <c:lblOffset val="100"/>
        <c:baseTimeUnit val="years"/>
      </c:dateAx>
      <c:valAx>
        <c:axId val="42884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23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84.35</c:v>
                </c:pt>
                <c:pt idx="1">
                  <c:v>84.87</c:v>
                </c:pt>
                <c:pt idx="2">
                  <c:v>72.33</c:v>
                </c:pt>
                <c:pt idx="3">
                  <c:v>99.09</c:v>
                </c:pt>
                <c:pt idx="4">
                  <c:v>102.7</c:v>
                </c:pt>
              </c:numCache>
            </c:numRef>
          </c:val>
          <c:extLst xmlns:c16r2="http://schemas.microsoft.com/office/drawing/2015/06/chart">
            <c:ext xmlns:c16="http://schemas.microsoft.com/office/drawing/2014/chart" uri="{C3380CC4-5D6E-409C-BE32-E72D297353CC}">
              <c16:uniqueId val="{00000000-E076-42CB-AFE1-BFD2403FE48C}"/>
            </c:ext>
          </c:extLst>
        </c:ser>
        <c:dLbls>
          <c:showLegendKey val="0"/>
          <c:showVal val="0"/>
          <c:showCatName val="0"/>
          <c:showSerName val="0"/>
          <c:showPercent val="0"/>
          <c:showBubbleSize val="0"/>
        </c:dLbls>
        <c:gapWidth val="150"/>
        <c:axId val="429236416"/>
        <c:axId val="42884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56.63</c:v>
                </c:pt>
                <c:pt idx="1">
                  <c:v>50.17</c:v>
                </c:pt>
                <c:pt idx="2">
                  <c:v>46.53</c:v>
                </c:pt>
                <c:pt idx="3">
                  <c:v>51.58</c:v>
                </c:pt>
                <c:pt idx="4">
                  <c:v>52.55</c:v>
                </c:pt>
              </c:numCache>
            </c:numRef>
          </c:val>
          <c:smooth val="0"/>
          <c:extLst xmlns:c16r2="http://schemas.microsoft.com/office/drawing/2015/06/chart">
            <c:ext xmlns:c16="http://schemas.microsoft.com/office/drawing/2014/chart" uri="{C3380CC4-5D6E-409C-BE32-E72D297353CC}">
              <c16:uniqueId val="{00000001-E076-42CB-AFE1-BFD2403FE48C}"/>
            </c:ext>
          </c:extLst>
        </c:ser>
        <c:dLbls>
          <c:showLegendKey val="0"/>
          <c:showVal val="0"/>
          <c:showCatName val="0"/>
          <c:showSerName val="0"/>
          <c:showPercent val="0"/>
          <c:showBubbleSize val="0"/>
        </c:dLbls>
        <c:marker val="1"/>
        <c:smooth val="0"/>
        <c:axId val="429236416"/>
        <c:axId val="428840528"/>
      </c:lineChart>
      <c:dateAx>
        <c:axId val="429236416"/>
        <c:scaling>
          <c:orientation val="minMax"/>
        </c:scaling>
        <c:delete val="1"/>
        <c:axPos val="b"/>
        <c:numFmt formatCode="ge" sourceLinked="1"/>
        <c:majorTickMark val="none"/>
        <c:minorTickMark val="none"/>
        <c:tickLblPos val="none"/>
        <c:crossAx val="428840528"/>
        <c:crosses val="autoZero"/>
        <c:auto val="1"/>
        <c:lblOffset val="100"/>
        <c:baseTimeUnit val="years"/>
      </c:dateAx>
      <c:valAx>
        <c:axId val="42884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23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375.29</c:v>
                </c:pt>
                <c:pt idx="1">
                  <c:v>379.48</c:v>
                </c:pt>
                <c:pt idx="2">
                  <c:v>327.85</c:v>
                </c:pt>
                <c:pt idx="3">
                  <c:v>258.47000000000003</c:v>
                </c:pt>
                <c:pt idx="4">
                  <c:v>270.33</c:v>
                </c:pt>
              </c:numCache>
            </c:numRef>
          </c:val>
          <c:extLst xmlns:c16r2="http://schemas.microsoft.com/office/drawing/2015/06/chart">
            <c:ext xmlns:c16="http://schemas.microsoft.com/office/drawing/2014/chart" uri="{C3380CC4-5D6E-409C-BE32-E72D297353CC}">
              <c16:uniqueId val="{00000000-7BB2-41B3-9B36-823E1965EC15}"/>
            </c:ext>
          </c:extLst>
        </c:ser>
        <c:dLbls>
          <c:showLegendKey val="0"/>
          <c:showVal val="0"/>
          <c:showCatName val="0"/>
          <c:showSerName val="0"/>
          <c:showPercent val="0"/>
          <c:showBubbleSize val="0"/>
        </c:dLbls>
        <c:gapWidth val="150"/>
        <c:axId val="428843272"/>
        <c:axId val="42884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272.66000000000003</c:v>
                </c:pt>
                <c:pt idx="1">
                  <c:v>329.08</c:v>
                </c:pt>
                <c:pt idx="2">
                  <c:v>373.71</c:v>
                </c:pt>
                <c:pt idx="3">
                  <c:v>333.58</c:v>
                </c:pt>
                <c:pt idx="4">
                  <c:v>292.45</c:v>
                </c:pt>
              </c:numCache>
            </c:numRef>
          </c:val>
          <c:smooth val="0"/>
          <c:extLst xmlns:c16r2="http://schemas.microsoft.com/office/drawing/2015/06/chart">
            <c:ext xmlns:c16="http://schemas.microsoft.com/office/drawing/2014/chart" uri="{C3380CC4-5D6E-409C-BE32-E72D297353CC}">
              <c16:uniqueId val="{00000001-7BB2-41B3-9B36-823E1965EC15}"/>
            </c:ext>
          </c:extLst>
        </c:ser>
        <c:dLbls>
          <c:showLegendKey val="0"/>
          <c:showVal val="0"/>
          <c:showCatName val="0"/>
          <c:showSerName val="0"/>
          <c:showPercent val="0"/>
          <c:showBubbleSize val="0"/>
        </c:dLbls>
        <c:marker val="1"/>
        <c:smooth val="0"/>
        <c:axId val="428843272"/>
        <c:axId val="428843664"/>
      </c:lineChart>
      <c:dateAx>
        <c:axId val="428843272"/>
        <c:scaling>
          <c:orientation val="minMax"/>
        </c:scaling>
        <c:delete val="1"/>
        <c:axPos val="b"/>
        <c:numFmt formatCode="ge" sourceLinked="1"/>
        <c:majorTickMark val="none"/>
        <c:minorTickMark val="none"/>
        <c:tickLblPos val="none"/>
        <c:crossAx val="428843664"/>
        <c:crosses val="autoZero"/>
        <c:auto val="1"/>
        <c:lblOffset val="100"/>
        <c:baseTimeUnit val="years"/>
      </c:dateAx>
      <c:valAx>
        <c:axId val="42884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84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島根県　飯南町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個別排水処理</v>
      </c>
      <c r="Q8" s="47"/>
      <c r="R8" s="47"/>
      <c r="S8" s="47"/>
      <c r="T8" s="47"/>
      <c r="U8" s="47"/>
      <c r="V8" s="47"/>
      <c r="W8" s="47" t="str">
        <f>データ!L6</f>
        <v>L2</v>
      </c>
      <c r="X8" s="47"/>
      <c r="Y8" s="47"/>
      <c r="Z8" s="47"/>
      <c r="AA8" s="47"/>
      <c r="AB8" s="47"/>
      <c r="AC8" s="47"/>
      <c r="AD8" s="48" t="str">
        <f>データ!$M$6</f>
        <v>非設置</v>
      </c>
      <c r="AE8" s="48"/>
      <c r="AF8" s="48"/>
      <c r="AG8" s="48"/>
      <c r="AH8" s="48"/>
      <c r="AI8" s="48"/>
      <c r="AJ8" s="48"/>
      <c r="AK8" s="3"/>
      <c r="AL8" s="49">
        <f>データ!S6</f>
        <v>5014</v>
      </c>
      <c r="AM8" s="49"/>
      <c r="AN8" s="49"/>
      <c r="AO8" s="49"/>
      <c r="AP8" s="49"/>
      <c r="AQ8" s="49"/>
      <c r="AR8" s="49"/>
      <c r="AS8" s="49"/>
      <c r="AT8" s="44">
        <f>データ!T6</f>
        <v>242.88</v>
      </c>
      <c r="AU8" s="44"/>
      <c r="AV8" s="44"/>
      <c r="AW8" s="44"/>
      <c r="AX8" s="44"/>
      <c r="AY8" s="44"/>
      <c r="AZ8" s="44"/>
      <c r="BA8" s="44"/>
      <c r="BB8" s="44">
        <f>データ!U6</f>
        <v>20.64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3.81</v>
      </c>
      <c r="Q10" s="44"/>
      <c r="R10" s="44"/>
      <c r="S10" s="44"/>
      <c r="T10" s="44"/>
      <c r="U10" s="44"/>
      <c r="V10" s="44"/>
      <c r="W10" s="44">
        <f>データ!Q6</f>
        <v>100</v>
      </c>
      <c r="X10" s="44"/>
      <c r="Y10" s="44"/>
      <c r="Z10" s="44"/>
      <c r="AA10" s="44"/>
      <c r="AB10" s="44"/>
      <c r="AC10" s="44"/>
      <c r="AD10" s="49">
        <f>データ!R6</f>
        <v>4725</v>
      </c>
      <c r="AE10" s="49"/>
      <c r="AF10" s="49"/>
      <c r="AG10" s="49"/>
      <c r="AH10" s="49"/>
      <c r="AI10" s="49"/>
      <c r="AJ10" s="49"/>
      <c r="AK10" s="2"/>
      <c r="AL10" s="49">
        <f>データ!V6</f>
        <v>188</v>
      </c>
      <c r="AM10" s="49"/>
      <c r="AN10" s="49"/>
      <c r="AO10" s="49"/>
      <c r="AP10" s="49"/>
      <c r="AQ10" s="49"/>
      <c r="AR10" s="49"/>
      <c r="AS10" s="49"/>
      <c r="AT10" s="44">
        <f>データ!W6</f>
        <v>0.02</v>
      </c>
      <c r="AU10" s="44"/>
      <c r="AV10" s="44"/>
      <c r="AW10" s="44"/>
      <c r="AX10" s="44"/>
      <c r="AY10" s="44"/>
      <c r="AZ10" s="44"/>
      <c r="BA10" s="44"/>
      <c r="BB10" s="44">
        <f>データ!X6</f>
        <v>9400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56</v>
      </c>
      <c r="N86" s="25" t="s">
        <v>56</v>
      </c>
      <c r="O86" s="25" t="str">
        <f>データ!EO6</f>
        <v>【-】</v>
      </c>
    </row>
  </sheetData>
  <sheetProtection algorithmName="SHA-512" hashValue="7H2j/sdeSEquE6Y6MLRUPNs4PCNqYYjIFemM1FkXNbLhLM6kINB0rj7nwfuKa3/iiKXT4a/3hl2eEEy0KOCWYA==" saltValue="NAlDTvlWxUt3HxneiCgCO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E1" workbookViewId="0">
      <selection activeCell="BI8" sqref="BI8"/>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323861</v>
      </c>
      <c r="D6" s="32">
        <f t="shared" si="3"/>
        <v>47</v>
      </c>
      <c r="E6" s="32">
        <f t="shared" si="3"/>
        <v>18</v>
      </c>
      <c r="F6" s="32">
        <f t="shared" si="3"/>
        <v>1</v>
      </c>
      <c r="G6" s="32">
        <f t="shared" si="3"/>
        <v>0</v>
      </c>
      <c r="H6" s="32" t="str">
        <f t="shared" si="3"/>
        <v>島根県　飯南町</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3.81</v>
      </c>
      <c r="Q6" s="33">
        <f t="shared" si="3"/>
        <v>100</v>
      </c>
      <c r="R6" s="33">
        <f t="shared" si="3"/>
        <v>4725</v>
      </c>
      <c r="S6" s="33">
        <f t="shared" si="3"/>
        <v>5014</v>
      </c>
      <c r="T6" s="33">
        <f t="shared" si="3"/>
        <v>242.88</v>
      </c>
      <c r="U6" s="33">
        <f t="shared" si="3"/>
        <v>20.64</v>
      </c>
      <c r="V6" s="33">
        <f t="shared" si="3"/>
        <v>188</v>
      </c>
      <c r="W6" s="33">
        <f t="shared" si="3"/>
        <v>0.02</v>
      </c>
      <c r="X6" s="33">
        <f t="shared" si="3"/>
        <v>9400</v>
      </c>
      <c r="Y6" s="34">
        <f>IF(Y7="",NA(),Y7)</f>
        <v>83.46</v>
      </c>
      <c r="Z6" s="34">
        <f t="shared" ref="Z6:AH6" si="4">IF(Z7="",NA(),Z7)</f>
        <v>83.21</v>
      </c>
      <c r="AA6" s="34">
        <f t="shared" si="4"/>
        <v>89</v>
      </c>
      <c r="AB6" s="34">
        <f t="shared" si="4"/>
        <v>89</v>
      </c>
      <c r="AC6" s="34">
        <f t="shared" si="4"/>
        <v>86.8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212</v>
      </c>
      <c r="BG6" s="34">
        <f t="shared" ref="BG6:BO6" si="7">IF(BG7="",NA(),BG7)</f>
        <v>149.01</v>
      </c>
      <c r="BH6" s="34">
        <f t="shared" si="7"/>
        <v>519</v>
      </c>
      <c r="BI6" s="34">
        <f t="shared" si="7"/>
        <v>123.38</v>
      </c>
      <c r="BJ6" s="34">
        <f t="shared" si="7"/>
        <v>1502.07</v>
      </c>
      <c r="BK6" s="34">
        <f t="shared" si="7"/>
        <v>803.29</v>
      </c>
      <c r="BL6" s="34">
        <f t="shared" si="7"/>
        <v>760.12</v>
      </c>
      <c r="BM6" s="34">
        <f t="shared" si="7"/>
        <v>492.59</v>
      </c>
      <c r="BN6" s="34">
        <f t="shared" si="7"/>
        <v>503.8</v>
      </c>
      <c r="BO6" s="34">
        <f t="shared" si="7"/>
        <v>888.8</v>
      </c>
      <c r="BP6" s="33" t="str">
        <f>IF(BP7="","",IF(BP7="-","【-】","【"&amp;SUBSTITUTE(TEXT(BP7,"#,##0.00"),"-","△")&amp;"】"))</f>
        <v>【878.58】</v>
      </c>
      <c r="BQ6" s="34">
        <f>IF(BQ7="",NA(),BQ7)</f>
        <v>84.35</v>
      </c>
      <c r="BR6" s="34">
        <f t="shared" ref="BR6:BZ6" si="8">IF(BR7="",NA(),BR7)</f>
        <v>84.87</v>
      </c>
      <c r="BS6" s="34">
        <f t="shared" si="8"/>
        <v>72.33</v>
      </c>
      <c r="BT6" s="34">
        <f t="shared" si="8"/>
        <v>99.09</v>
      </c>
      <c r="BU6" s="34">
        <f t="shared" si="8"/>
        <v>102.7</v>
      </c>
      <c r="BV6" s="34">
        <f t="shared" si="8"/>
        <v>56.63</v>
      </c>
      <c r="BW6" s="34">
        <f t="shared" si="8"/>
        <v>50.17</v>
      </c>
      <c r="BX6" s="34">
        <f t="shared" si="8"/>
        <v>46.53</v>
      </c>
      <c r="BY6" s="34">
        <f t="shared" si="8"/>
        <v>51.58</v>
      </c>
      <c r="BZ6" s="34">
        <f t="shared" si="8"/>
        <v>52.55</v>
      </c>
      <c r="CA6" s="33" t="str">
        <f>IF(CA7="","",IF(CA7="-","【-】","【"&amp;SUBSTITUTE(TEXT(CA7,"#,##0.00"),"-","△")&amp;"】"))</f>
        <v>【52.62】</v>
      </c>
      <c r="CB6" s="34">
        <f>IF(CB7="",NA(),CB7)</f>
        <v>375.29</v>
      </c>
      <c r="CC6" s="34">
        <f t="shared" ref="CC6:CK6" si="9">IF(CC7="",NA(),CC7)</f>
        <v>379.48</v>
      </c>
      <c r="CD6" s="34">
        <f t="shared" si="9"/>
        <v>327.85</v>
      </c>
      <c r="CE6" s="34">
        <f t="shared" si="9"/>
        <v>258.47000000000003</v>
      </c>
      <c r="CF6" s="34">
        <f t="shared" si="9"/>
        <v>270.33</v>
      </c>
      <c r="CG6" s="34">
        <f t="shared" si="9"/>
        <v>272.66000000000003</v>
      </c>
      <c r="CH6" s="34">
        <f t="shared" si="9"/>
        <v>329.08</v>
      </c>
      <c r="CI6" s="34">
        <f t="shared" si="9"/>
        <v>373.71</v>
      </c>
      <c r="CJ6" s="34">
        <f t="shared" si="9"/>
        <v>333.58</v>
      </c>
      <c r="CK6" s="34">
        <f t="shared" si="9"/>
        <v>292.45</v>
      </c>
      <c r="CL6" s="33" t="str">
        <f>IF(CL7="","",IF(CL7="-","【-】","【"&amp;SUBSTITUTE(TEXT(CL7,"#,##0.00"),"-","△")&amp;"】"))</f>
        <v>【296.38】</v>
      </c>
      <c r="CM6" s="34">
        <f>IF(CM7="",NA(),CM7)</f>
        <v>73.53</v>
      </c>
      <c r="CN6" s="34">
        <f t="shared" ref="CN6:CV6" si="10">IF(CN7="",NA(),CN7)</f>
        <v>76.47</v>
      </c>
      <c r="CO6" s="34">
        <f t="shared" si="10"/>
        <v>71.25</v>
      </c>
      <c r="CP6" s="34">
        <f t="shared" si="10"/>
        <v>40.229999999999997</v>
      </c>
      <c r="CQ6" s="34">
        <f t="shared" si="10"/>
        <v>39.58</v>
      </c>
      <c r="CR6" s="34">
        <f t="shared" si="10"/>
        <v>58.82</v>
      </c>
      <c r="CS6" s="34">
        <f t="shared" si="10"/>
        <v>51.54</v>
      </c>
      <c r="CT6" s="34">
        <f t="shared" si="10"/>
        <v>44.84</v>
      </c>
      <c r="CU6" s="34">
        <f t="shared" si="10"/>
        <v>41.51</v>
      </c>
      <c r="CV6" s="34">
        <f t="shared" si="10"/>
        <v>51.71</v>
      </c>
      <c r="CW6" s="33" t="str">
        <f>IF(CW7="","",IF(CW7="-","【-】","【"&amp;SUBSTITUTE(TEXT(CW7,"#,##0.00"),"-","△")&amp;"】"))</f>
        <v>【51.55】</v>
      </c>
      <c r="CX6" s="34">
        <f>IF(CX7="",NA(),CX7)</f>
        <v>100</v>
      </c>
      <c r="CY6" s="34">
        <f t="shared" ref="CY6:DG6" si="11">IF(CY7="",NA(),CY7)</f>
        <v>100</v>
      </c>
      <c r="CZ6" s="34">
        <f t="shared" si="11"/>
        <v>100</v>
      </c>
      <c r="DA6" s="34">
        <f t="shared" si="11"/>
        <v>100</v>
      </c>
      <c r="DB6" s="34">
        <f t="shared" si="11"/>
        <v>100</v>
      </c>
      <c r="DC6" s="34">
        <f t="shared" si="11"/>
        <v>71.760000000000005</v>
      </c>
      <c r="DD6" s="34">
        <f t="shared" si="11"/>
        <v>71.599999999999994</v>
      </c>
      <c r="DE6" s="34">
        <f t="shared" si="11"/>
        <v>67.86</v>
      </c>
      <c r="DF6" s="34">
        <f t="shared" si="11"/>
        <v>68.72</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323861</v>
      </c>
      <c r="D7" s="36">
        <v>47</v>
      </c>
      <c r="E7" s="36">
        <v>18</v>
      </c>
      <c r="F7" s="36">
        <v>1</v>
      </c>
      <c r="G7" s="36">
        <v>0</v>
      </c>
      <c r="H7" s="36" t="s">
        <v>110</v>
      </c>
      <c r="I7" s="36" t="s">
        <v>111</v>
      </c>
      <c r="J7" s="36" t="s">
        <v>112</v>
      </c>
      <c r="K7" s="36" t="s">
        <v>113</v>
      </c>
      <c r="L7" s="36" t="s">
        <v>114</v>
      </c>
      <c r="M7" s="36" t="s">
        <v>115</v>
      </c>
      <c r="N7" s="37" t="s">
        <v>116</v>
      </c>
      <c r="O7" s="37" t="s">
        <v>117</v>
      </c>
      <c r="P7" s="37">
        <v>3.81</v>
      </c>
      <c r="Q7" s="37">
        <v>100</v>
      </c>
      <c r="R7" s="37">
        <v>4725</v>
      </c>
      <c r="S7" s="37">
        <v>5014</v>
      </c>
      <c r="T7" s="37">
        <v>242.88</v>
      </c>
      <c r="U7" s="37">
        <v>20.64</v>
      </c>
      <c r="V7" s="37">
        <v>188</v>
      </c>
      <c r="W7" s="37">
        <v>0.02</v>
      </c>
      <c r="X7" s="37">
        <v>9400</v>
      </c>
      <c r="Y7" s="37">
        <v>83.46</v>
      </c>
      <c r="Z7" s="37">
        <v>83.21</v>
      </c>
      <c r="AA7" s="37">
        <v>89</v>
      </c>
      <c r="AB7" s="37">
        <v>89</v>
      </c>
      <c r="AC7" s="37">
        <v>86.8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212</v>
      </c>
      <c r="BG7" s="37">
        <v>149.01</v>
      </c>
      <c r="BH7" s="37">
        <v>519</v>
      </c>
      <c r="BI7" s="37">
        <v>123.38</v>
      </c>
      <c r="BJ7" s="37">
        <v>1502.07</v>
      </c>
      <c r="BK7" s="37">
        <v>803.29</v>
      </c>
      <c r="BL7" s="37">
        <v>760.12</v>
      </c>
      <c r="BM7" s="37">
        <v>492.59</v>
      </c>
      <c r="BN7" s="37">
        <v>503.8</v>
      </c>
      <c r="BO7" s="37">
        <v>888.8</v>
      </c>
      <c r="BP7" s="37">
        <v>878.58</v>
      </c>
      <c r="BQ7" s="37">
        <v>84.35</v>
      </c>
      <c r="BR7" s="37">
        <v>84.87</v>
      </c>
      <c r="BS7" s="37">
        <v>72.33</v>
      </c>
      <c r="BT7" s="37">
        <v>99.09</v>
      </c>
      <c r="BU7" s="37">
        <v>102.7</v>
      </c>
      <c r="BV7" s="37">
        <v>56.63</v>
      </c>
      <c r="BW7" s="37">
        <v>50.17</v>
      </c>
      <c r="BX7" s="37">
        <v>46.53</v>
      </c>
      <c r="BY7" s="37">
        <v>51.58</v>
      </c>
      <c r="BZ7" s="37">
        <v>52.55</v>
      </c>
      <c r="CA7" s="37">
        <v>52.62</v>
      </c>
      <c r="CB7" s="37">
        <v>375.29</v>
      </c>
      <c r="CC7" s="37">
        <v>379.48</v>
      </c>
      <c r="CD7" s="37">
        <v>327.85</v>
      </c>
      <c r="CE7" s="37">
        <v>258.47000000000003</v>
      </c>
      <c r="CF7" s="37">
        <v>270.33</v>
      </c>
      <c r="CG7" s="37">
        <v>272.66000000000003</v>
      </c>
      <c r="CH7" s="37">
        <v>329.08</v>
      </c>
      <c r="CI7" s="37">
        <v>373.71</v>
      </c>
      <c r="CJ7" s="37">
        <v>333.58</v>
      </c>
      <c r="CK7" s="37">
        <v>292.45</v>
      </c>
      <c r="CL7" s="37">
        <v>296.38</v>
      </c>
      <c r="CM7" s="37">
        <v>73.53</v>
      </c>
      <c r="CN7" s="37">
        <v>76.47</v>
      </c>
      <c r="CO7" s="37">
        <v>71.25</v>
      </c>
      <c r="CP7" s="37">
        <v>40.229999999999997</v>
      </c>
      <c r="CQ7" s="37">
        <v>39.58</v>
      </c>
      <c r="CR7" s="37">
        <v>58.82</v>
      </c>
      <c r="CS7" s="37">
        <v>51.54</v>
      </c>
      <c r="CT7" s="37">
        <v>44.84</v>
      </c>
      <c r="CU7" s="37">
        <v>41.51</v>
      </c>
      <c r="CV7" s="37">
        <v>51.71</v>
      </c>
      <c r="CW7" s="37">
        <v>51.55</v>
      </c>
      <c r="CX7" s="37">
        <v>100</v>
      </c>
      <c r="CY7" s="37">
        <v>100</v>
      </c>
      <c r="CZ7" s="37">
        <v>100</v>
      </c>
      <c r="DA7" s="37">
        <v>100</v>
      </c>
      <c r="DB7" s="37">
        <v>100</v>
      </c>
      <c r="DC7" s="37">
        <v>71.760000000000005</v>
      </c>
      <c r="DD7" s="37">
        <v>71.599999999999994</v>
      </c>
      <c r="DE7" s="37">
        <v>67.86</v>
      </c>
      <c r="DF7" s="37">
        <v>68.72</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大谷 剛史郎</cp:lastModifiedBy>
  <cp:lastPrinted>2019-02-07T08:35:42Z</cp:lastPrinted>
  <dcterms:created xsi:type="dcterms:W3CDTF">2018-12-03T09:44:18Z</dcterms:created>
  <dcterms:modified xsi:type="dcterms:W3CDTF">2019-02-18T10:40:48Z</dcterms:modified>
  <cp:category/>
</cp:coreProperties>
</file>