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H30\★提出\"/>
    </mc:Choice>
  </mc:AlternateContent>
  <workbookProtection workbookAlgorithmName="SHA-512" workbookHashValue="epEptRo9aANcLUNC/wXdHy4ElKRGSEyxaqtojGyL06rfCwsfXwV+MM1C9fogRmL8W1y76QmlOMiu96qSDij4MQ==" workbookSaltValue="vGTCZuZPeFLJFu4vmtTY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<sst xmlns="http://schemas.openxmlformats.org/spreadsheetml/2006/main" count="251" uniqueCount="126">
  <si>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</si>
  <si>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</si>
  <si>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</si>
  <si>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</si>
  <si>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</si>
  <si>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</si>
  <si>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</si>
  <si>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</si>
  <si>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</si>
  <si>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</si>
  <si>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</si>
  <si>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</si>
  <si>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</si>
  <si>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</si>
  <si>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</si>
  <si>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</si>
  <si>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</si>
  <si>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</si>
  <si>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</si>
  <si>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</si>
  <si>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</si>
  <si>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</si>
  <si>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</si>
  <si>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</si>
  <si>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</si>
  <si>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</si>
  <si>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</si>
  <si>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</si>
  <si>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</si>
  <si>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</si>
  <si>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</si>
  <si>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</si>
  <si>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</si>
  <si>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</si>
  <si>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</si>
  <si>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</si>
  <si>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</si>
  <si>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</si>
  <si>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</si>
  <si>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</si>
  <si>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</si>
  <si>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</si>
  <si>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</si>
  <si>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</si>
  <si>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</si>
  <si>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</si>
  <si>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</si>
  <si>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</si>
  <si>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</si>
  <si>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</si>
  <si>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</si>
  <si>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</si>
  <si>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</si>
  <si>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</si>
  <si>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</si>
  <si>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</si>
  <si>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</si>
  <si>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</si>
  <si>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</si>
  <si>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</si>
  <si>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</si>
  <si>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</si>
  <si>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</si>
  <si>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</si>
  <si>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</si>
  <si>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</si>
  <si>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</si>
  <si>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</si>
  <si>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</si>
  <si>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</si>
  <si>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</si>
  <si>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</si>
  <si>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</si>
  <si>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</si>
  <si>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</si>
  <si>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</si>
  <si>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</si>
  <si>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</si>
  <si>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</si>
  <si>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</si>
  <si>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</si>
  <si>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</si>
  <si>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</si>
  <si>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</si>
  <si>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</si>
  <si>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</si>
  <si>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</si>
  <si>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</si>
  <si>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</si>
  <si>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</si>
  <si>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</si>
  <si>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</si>
  <si>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</si>
  <si>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</si>
  <si>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</si>
  <si>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</si>
  <si>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</si>
  <si>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</si>
  <si>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</si>
  <si>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</si>
  <si>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</si>
  <si>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</si>
  <si>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</si>
  <si>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</si>
  <si>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</si>
  <si>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</si>
  <si>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</si>
  <si>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</si>
  <si>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</si>
  <si>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</si>
  <si>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</si>
  <si>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</si>
  <si>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</si>
  <si>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</si>
  <si>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</si>
  <si>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</si>
  <si>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</si>
  <si>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</si>
  <si>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</si>
  <si>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</si>
  <si>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</si>
  <si>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</si>
  <si>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</si>
  <si>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供用開始から15年以上が経過している設備もあり、処理施設内の機器の故障も増えつつある。都度、修繕を行っている状況であり、今後も修繕は増加していく見込みである。</t>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</si>
  <si>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</si>
  <si>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合併処理浄化槽については、毎年度、10基～20基までの整備を実施している。
　近年は、特定地域生活排水処理事業により合併処理浄化槽整備を行っていたが、平成27年度より個別排水処理事業による整備に切り替えた。また、収益的収支比率が若干低下しているが、料金収入の減少、施設の維持管理費や元利償還金の増加などが原因となっている。
※企業債残高対事業規模比率については、算定式の分子において、地方債現在高のうち一般会計負担額50,396千円が控除されていないため、本来の数値は「179.34」となる。</t>
    <rPh sb="221" eb="223">
      <t>リョウキン</t>
    </rPh>
    <rPh sb="223" eb="225">
      <t>シュウニュウ</t>
    </rPh>
    <rPh sb="226" eb="227">
      <t>ゲン</t>
    </rPh>
    <rPh sb="227" eb="228">
      <t>ショウ</t>
    </rPh>
    <rPh sb="229" eb="231">
      <t>シセツ</t>
    </rPh>
    <rPh sb="232" eb="234">
      <t>イジ</t>
    </rPh>
    <rPh sb="234" eb="236">
      <t>カンリ</t>
    </rPh>
    <rPh sb="236" eb="237">
      <t>ヒ</t>
    </rPh>
    <rPh sb="238" eb="240">
      <t>ガンリ</t>
    </rPh>
    <rPh sb="240" eb="243">
      <t>ショウカンキン</t>
    </rPh>
    <rPh sb="244" eb="246">
      <t>ゾウカ</t>
    </rPh>
    <rPh sb="249" eb="251">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</si>
</sst>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77-4930-A156-D0A0E8E9B9CF}"/>
            </c:ext>
          </c:extLst>
        </c:ser>
        <c:dLbls>
          <c:showLegendKey val="0"/>
          <c:showVal val="0"/>
          <c:showCatName val="0"/>
          <c:showSerName val="0"/>
          <c:showPercent val="0"/>
          <c:showBubbleSize val="0"/>
        </c:dLbls>
        <c:gapWidth val="150"/>
        <c:axId val="72767848"/>
        <c:axId val="727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777-4930-A156-D0A0E8E9B9CF}"/>
            </c:ext>
          </c:extLst>
        </c:ser>
        <c:dLbls>
          <c:showLegendKey val="0"/>
          <c:showVal val="0"/>
          <c:showCatName val="0"/>
          <c:showSerName val="0"/>
          <c:showPercent val="0"/>
          <c:showBubbleSize val="0"/>
        </c:dLbls>
        <c:marker val="1"/>
        <c:smooth val="0"/>
        <c:axId val="72767848"/>
        <c:axId val="72767456"/>
      </c:lineChart>
      <c:dateAx>
        <c:axId val="72767848"/>
        <c:scaling>
          <c:orientation val="minMax"/>
        </c:scaling>
        <c:delete val="1"/>
        <c:axPos val="b"/>
        <c:numFmt formatCode="ge" sourceLinked="1"/>
        <c:majorTickMark val="none"/>
        <c:minorTickMark val="none"/>
        <c:tickLblPos val="none"/>
        <c:crossAx val="72767456"/>
        <c:crosses val="autoZero"/>
        <c:auto val="1"/>
        <c:lblOffset val="100"/>
        <c:baseTimeUnit val="years"/>
      </c:dateAx>
      <c:valAx>
        <c:axId val="727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6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73.53</c:v>
                </c:pt>
                <c:pt idx="1">
                  <c:v>76.47</c:v>
                </c:pt>
                <c:pt idx="2">
                  <c:v>71.25</c:v>
                </c:pt>
                <c:pt idx="3">
                  <c:v>40.229999999999997</c:v>
                </c:pt>
                <c:pt idx="4">
                  <c:v>39.58</c:v>
                </c:pt>
              </c:numCache>
            </c:numRef>
          </c:val>
          <c:extLst xmlns:c16r2="http://schemas.microsoft.com/office/drawing/2015/06/chart">
            <c:ext xmlns:c16="http://schemas.microsoft.com/office/drawing/2014/chart" uri="{C3380CC4-5D6E-409C-BE32-E72D297353CC}">
              <c16:uniqueId val="{00000000-A467-4341-AEA5-95D4F070218D}"/>
            </c:ext>
          </c:extLst>
        </c:ser>
        <c:dLbls>
          <c:showLegendKey val="0"/>
          <c:showVal val="0"/>
          <c:showCatName val="0"/>
          <c:showSerName val="0"/>
          <c:showPercent val="0"/>
          <c:showBubbleSize val="0"/>
        </c:dLbls>
        <c:gapWidth val="150"/>
        <c:axId val="468597352"/>
        <c:axId val="47374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51.71</c:v>
                </c:pt>
              </c:numCache>
            </c:numRef>
          </c:val>
          <c:smooth val="0"/>
          <c:extLst xmlns:c16r2="http://schemas.microsoft.com/office/drawing/2015/06/chart">
            <c:ext xmlns:c16="http://schemas.microsoft.com/office/drawing/2014/chart" uri="{C3380CC4-5D6E-409C-BE32-E72D297353CC}">
              <c16:uniqueId val="{00000001-A467-4341-AEA5-95D4F070218D}"/>
            </c:ext>
          </c:extLst>
        </c:ser>
        <c:dLbls>
          <c:showLegendKey val="0"/>
          <c:showVal val="0"/>
          <c:showCatName val="0"/>
          <c:showSerName val="0"/>
          <c:showPercent val="0"/>
          <c:showBubbleSize val="0"/>
        </c:dLbls>
        <c:marker val="1"/>
        <c:smooth val="0"/>
        <c:axId val="468597352"/>
        <c:axId val="473747112"/>
      </c:lineChart>
      <c:dateAx>
        <c:axId val="468597352"/>
        <c:scaling>
          <c:orientation val="minMax"/>
        </c:scaling>
        <c:delete val="1"/>
        <c:axPos val="b"/>
        <c:numFmt formatCode="ge" sourceLinked="1"/>
        <c:majorTickMark val="none"/>
        <c:minorTickMark val="none"/>
        <c:tickLblPos val="none"/>
        <c:crossAx val="473747112"/>
        <c:crosses val="autoZero"/>
        <c:auto val="1"/>
        <c:lblOffset val="100"/>
        <c:baseTimeUnit val="years"/>
      </c:dateAx>
      <c:valAx>
        <c:axId val="4737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9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C7F-4A71-8B5D-23E2FB7F11C5}"/>
            </c:ext>
          </c:extLst>
        </c:ser>
        <c:dLbls>
          <c:showLegendKey val="0"/>
          <c:showVal val="0"/>
          <c:showCatName val="0"/>
          <c:showSerName val="0"/>
          <c:showPercent val="0"/>
          <c:showBubbleSize val="0"/>
        </c:dLbls>
        <c:gapWidth val="150"/>
        <c:axId val="473748288"/>
        <c:axId val="47374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82.91</c:v>
                </c:pt>
              </c:numCache>
            </c:numRef>
          </c:val>
          <c:smooth val="0"/>
          <c:extLst xmlns:c16r2="http://schemas.microsoft.com/office/drawing/2015/06/chart">
            <c:ext xmlns:c16="http://schemas.microsoft.com/office/drawing/2014/chart" uri="{C3380CC4-5D6E-409C-BE32-E72D297353CC}">
              <c16:uniqueId val="{00000001-9C7F-4A71-8B5D-23E2FB7F11C5}"/>
            </c:ext>
          </c:extLst>
        </c:ser>
        <c:dLbls>
          <c:showLegendKey val="0"/>
          <c:showVal val="0"/>
          <c:showCatName val="0"/>
          <c:showSerName val="0"/>
          <c:showPercent val="0"/>
          <c:showBubbleSize val="0"/>
        </c:dLbls>
        <c:marker val="1"/>
        <c:smooth val="0"/>
        <c:axId val="473748288"/>
        <c:axId val="473748680"/>
      </c:lineChart>
      <c:dateAx>
        <c:axId val="473748288"/>
        <c:scaling>
          <c:orientation val="minMax"/>
        </c:scaling>
        <c:delete val="1"/>
        <c:axPos val="b"/>
        <c:numFmt formatCode="ge" sourceLinked="1"/>
        <c:majorTickMark val="none"/>
        <c:minorTickMark val="none"/>
        <c:tickLblPos val="none"/>
        <c:crossAx val="473748680"/>
        <c:crosses val="autoZero"/>
        <c:auto val="1"/>
        <c:lblOffset val="100"/>
        <c:baseTimeUnit val="years"/>
      </c:dateAx>
      <c:valAx>
        <c:axId val="47374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7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83.46</c:v>
                </c:pt>
                <c:pt idx="1">
                  <c:v>83.21</c:v>
                </c:pt>
                <c:pt idx="2">
                  <c:v>89</c:v>
                </c:pt>
                <c:pt idx="3">
                  <c:v>89</c:v>
                </c:pt>
                <c:pt idx="4">
                  <c:v>86.8</c:v>
                </c:pt>
              </c:numCache>
            </c:numRef>
          </c:val>
          <c:extLst xmlns:c16r2="http://schemas.microsoft.com/office/drawing/2015/06/chart">
            <c:ext xmlns:c16="http://schemas.microsoft.com/office/drawing/2014/chart" uri="{C3380CC4-5D6E-409C-BE32-E72D297353CC}">
              <c16:uniqueId val="{00000000-5F44-461F-9518-9A4DCD27D210}"/>
            </c:ext>
          </c:extLst>
        </c:ser>
        <c:dLbls>
          <c:showLegendKey val="0"/>
          <c:showVal val="0"/>
          <c:showCatName val="0"/>
          <c:showSerName val="0"/>
          <c:showPercent val="0"/>
          <c:showBubbleSize val="0"/>
        </c:dLbls>
        <c:gapWidth val="150"/>
        <c:axId val="72765104"/>
        <c:axId val="7276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44-461F-9518-9A4DCD27D210}"/>
            </c:ext>
          </c:extLst>
        </c:ser>
        <c:dLbls>
          <c:showLegendKey val="0"/>
          <c:showVal val="0"/>
          <c:showCatName val="0"/>
          <c:showSerName val="0"/>
          <c:showPercent val="0"/>
          <c:showBubbleSize val="0"/>
        </c:dLbls>
        <c:marker val="1"/>
        <c:smooth val="0"/>
        <c:axId val="72765104"/>
        <c:axId val="72768632"/>
      </c:lineChart>
      <c:dateAx>
        <c:axId val="72765104"/>
        <c:scaling>
          <c:orientation val="minMax"/>
        </c:scaling>
        <c:delete val="1"/>
        <c:axPos val="b"/>
        <c:numFmt formatCode="ge" sourceLinked="1"/>
        <c:majorTickMark val="none"/>
        <c:minorTickMark val="none"/>
        <c:tickLblPos val="none"/>
        <c:crossAx val="72768632"/>
        <c:crosses val="autoZero"/>
        <c:auto val="1"/>
        <c:lblOffset val="100"/>
        <c:baseTimeUnit val="years"/>
      </c:dateAx>
      <c:valAx>
        <c:axId val="7276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6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01-4AE3-9724-5DA3B04088B4}"/>
            </c:ext>
          </c:extLst>
        </c:ser>
        <c:dLbls>
          <c:showLegendKey val="0"/>
          <c:showVal val="0"/>
          <c:showCatName val="0"/>
          <c:showSerName val="0"/>
          <c:showPercent val="0"/>
          <c:showBubbleSize val="0"/>
        </c:dLbls>
        <c:gapWidth val="150"/>
        <c:axId val="429233280"/>
        <c:axId val="42923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01-4AE3-9724-5DA3B04088B4}"/>
            </c:ext>
          </c:extLst>
        </c:ser>
        <c:dLbls>
          <c:showLegendKey val="0"/>
          <c:showVal val="0"/>
          <c:showCatName val="0"/>
          <c:showSerName val="0"/>
          <c:showPercent val="0"/>
          <c:showBubbleSize val="0"/>
        </c:dLbls>
        <c:marker val="1"/>
        <c:smooth val="0"/>
        <c:axId val="429233280"/>
        <c:axId val="429232888"/>
      </c:lineChart>
      <c:dateAx>
        <c:axId val="429233280"/>
        <c:scaling>
          <c:orientation val="minMax"/>
        </c:scaling>
        <c:delete val="1"/>
        <c:axPos val="b"/>
        <c:numFmt formatCode="ge" sourceLinked="1"/>
        <c:majorTickMark val="none"/>
        <c:minorTickMark val="none"/>
        <c:tickLblPos val="none"/>
        <c:crossAx val="429232888"/>
        <c:crosses val="autoZero"/>
        <c:auto val="1"/>
        <c:lblOffset val="100"/>
        <c:baseTimeUnit val="years"/>
      </c:dateAx>
      <c:valAx>
        <c:axId val="42923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A8-4F19-A455-4F7D1E125202}"/>
            </c:ext>
          </c:extLst>
        </c:ser>
        <c:dLbls>
          <c:showLegendKey val="0"/>
          <c:showVal val="0"/>
          <c:showCatName val="0"/>
          <c:showSerName val="0"/>
          <c:showPercent val="0"/>
          <c:showBubbleSize val="0"/>
        </c:dLbls>
        <c:gapWidth val="150"/>
        <c:axId val="429239552"/>
        <c:axId val="42923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A8-4F19-A455-4F7D1E125202}"/>
            </c:ext>
          </c:extLst>
        </c:ser>
        <c:dLbls>
          <c:showLegendKey val="0"/>
          <c:showVal val="0"/>
          <c:showCatName val="0"/>
          <c:showSerName val="0"/>
          <c:showPercent val="0"/>
          <c:showBubbleSize val="0"/>
        </c:dLbls>
        <c:marker val="1"/>
        <c:smooth val="0"/>
        <c:axId val="429239552"/>
        <c:axId val="429239160"/>
      </c:lineChart>
      <c:dateAx>
        <c:axId val="429239552"/>
        <c:scaling>
          <c:orientation val="minMax"/>
        </c:scaling>
        <c:delete val="1"/>
        <c:axPos val="b"/>
        <c:numFmt formatCode="ge" sourceLinked="1"/>
        <c:majorTickMark val="none"/>
        <c:minorTickMark val="none"/>
        <c:tickLblPos val="none"/>
        <c:crossAx val="429239160"/>
        <c:crosses val="autoZero"/>
        <c:auto val="1"/>
        <c:lblOffset val="100"/>
        <c:baseTimeUnit val="years"/>
      </c:dateAx>
      <c:valAx>
        <c:axId val="42923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99-42E8-9E12-0BBDA5CB5735}"/>
            </c:ext>
          </c:extLst>
        </c:ser>
        <c:dLbls>
          <c:showLegendKey val="0"/>
          <c:showVal val="0"/>
          <c:showCatName val="0"/>
          <c:showSerName val="0"/>
          <c:showPercent val="0"/>
          <c:showBubbleSize val="0"/>
        </c:dLbls>
        <c:gapWidth val="150"/>
        <c:axId val="429237984"/>
        <c:axId val="42923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99-42E8-9E12-0BBDA5CB5735}"/>
            </c:ext>
          </c:extLst>
        </c:ser>
        <c:dLbls>
          <c:showLegendKey val="0"/>
          <c:showVal val="0"/>
          <c:showCatName val="0"/>
          <c:showSerName val="0"/>
          <c:showPercent val="0"/>
          <c:showBubbleSize val="0"/>
        </c:dLbls>
        <c:marker val="1"/>
        <c:smooth val="0"/>
        <c:axId val="429237984"/>
        <c:axId val="429237592"/>
      </c:lineChart>
      <c:dateAx>
        <c:axId val="429237984"/>
        <c:scaling>
          <c:orientation val="minMax"/>
        </c:scaling>
        <c:delete val="1"/>
        <c:axPos val="b"/>
        <c:numFmt formatCode="ge" sourceLinked="1"/>
        <c:majorTickMark val="none"/>
        <c:minorTickMark val="none"/>
        <c:tickLblPos val="none"/>
        <c:crossAx val="429237592"/>
        <c:crosses val="autoZero"/>
        <c:auto val="1"/>
        <c:lblOffset val="100"/>
        <c:baseTimeUnit val="years"/>
      </c:dateAx>
      <c:valAx>
        <c:axId val="42923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5-4544-B144-E4756A27D4FD}"/>
            </c:ext>
          </c:extLst>
        </c:ser>
        <c:dLbls>
          <c:showLegendKey val="0"/>
          <c:showVal val="0"/>
          <c:showCatName val="0"/>
          <c:showSerName val="0"/>
          <c:showPercent val="0"/>
          <c:showBubbleSize val="0"/>
        </c:dLbls>
        <c:gapWidth val="150"/>
        <c:axId val="429236024"/>
        <c:axId val="42923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5-4544-B144-E4756A27D4FD}"/>
            </c:ext>
          </c:extLst>
        </c:ser>
        <c:dLbls>
          <c:showLegendKey val="0"/>
          <c:showVal val="0"/>
          <c:showCatName val="0"/>
          <c:showSerName val="0"/>
          <c:showPercent val="0"/>
          <c:showBubbleSize val="0"/>
        </c:dLbls>
        <c:marker val="1"/>
        <c:smooth val="0"/>
        <c:axId val="429236024"/>
        <c:axId val="429235632"/>
      </c:lineChart>
      <c:dateAx>
        <c:axId val="429236024"/>
        <c:scaling>
          <c:orientation val="minMax"/>
        </c:scaling>
        <c:delete val="1"/>
        <c:axPos val="b"/>
        <c:numFmt formatCode="ge" sourceLinked="1"/>
        <c:majorTickMark val="none"/>
        <c:minorTickMark val="none"/>
        <c:tickLblPos val="none"/>
        <c:crossAx val="429235632"/>
        <c:crosses val="autoZero"/>
        <c:auto val="1"/>
        <c:lblOffset val="100"/>
        <c:baseTimeUnit val="years"/>
      </c:dateAx>
      <c:valAx>
        <c:axId val="42923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212</c:v>
                </c:pt>
                <c:pt idx="1">
                  <c:v>149.01</c:v>
                </c:pt>
                <c:pt idx="2">
                  <c:v>519</c:v>
                </c:pt>
                <c:pt idx="3">
                  <c:v>123.38</c:v>
                </c:pt>
                <c:pt idx="4">
                  <c:v>1502.07</c:v>
                </c:pt>
              </c:numCache>
            </c:numRef>
          </c:val>
          <c:extLst xmlns:c16r2="http://schemas.microsoft.com/office/drawing/2015/06/chart">
            <c:ext xmlns:c16="http://schemas.microsoft.com/office/drawing/2014/chart" uri="{C3380CC4-5D6E-409C-BE32-E72D297353CC}">
              <c16:uniqueId val="{00000000-1AB5-425F-9C0E-A72AADDEB382}"/>
            </c:ext>
          </c:extLst>
        </c:ser>
        <c:dLbls>
          <c:showLegendKey val="0"/>
          <c:showVal val="0"/>
          <c:showCatName val="0"/>
          <c:showSerName val="0"/>
          <c:showPercent val="0"/>
          <c:showBubbleSize val="0"/>
        </c:dLbls>
        <c:gapWidth val="150"/>
        <c:axId val="429234456"/>
        <c:axId val="42884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888.8</c:v>
                </c:pt>
              </c:numCache>
            </c:numRef>
          </c:val>
          <c:smooth val="0"/>
          <c:extLst xmlns:c16r2="http://schemas.microsoft.com/office/drawing/2015/06/chart">
            <c:ext xmlns:c16="http://schemas.microsoft.com/office/drawing/2014/chart" uri="{C3380CC4-5D6E-409C-BE32-E72D297353CC}">
              <c16:uniqueId val="{00000001-1AB5-425F-9C0E-A72AADDEB382}"/>
            </c:ext>
          </c:extLst>
        </c:ser>
        <c:dLbls>
          <c:showLegendKey val="0"/>
          <c:showVal val="0"/>
          <c:showCatName val="0"/>
          <c:showSerName val="0"/>
          <c:showPercent val="0"/>
          <c:showBubbleSize val="0"/>
        </c:dLbls>
        <c:marker val="1"/>
        <c:smooth val="0"/>
        <c:axId val="429234456"/>
        <c:axId val="428842096"/>
      </c:lineChart>
      <c:dateAx>
        <c:axId val="429234456"/>
        <c:scaling>
          <c:orientation val="minMax"/>
        </c:scaling>
        <c:delete val="1"/>
        <c:axPos val="b"/>
        <c:numFmt formatCode="ge" sourceLinked="1"/>
        <c:majorTickMark val="none"/>
        <c:minorTickMark val="none"/>
        <c:tickLblPos val="none"/>
        <c:crossAx val="428842096"/>
        <c:crosses val="autoZero"/>
        <c:auto val="1"/>
        <c:lblOffset val="100"/>
        <c:baseTimeUnit val="years"/>
      </c:dateAx>
      <c:valAx>
        <c:axId val="42884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84.35</c:v>
                </c:pt>
                <c:pt idx="1">
                  <c:v>84.87</c:v>
                </c:pt>
                <c:pt idx="2">
                  <c:v>72.33</c:v>
                </c:pt>
                <c:pt idx="3">
                  <c:v>99.09</c:v>
                </c:pt>
                <c:pt idx="4">
                  <c:v>102.7</c:v>
                </c:pt>
              </c:numCache>
            </c:numRef>
          </c:val>
          <c:extLst xmlns:c16r2="http://schemas.microsoft.com/office/drawing/2015/06/chart">
            <c:ext xmlns:c16="http://schemas.microsoft.com/office/drawing/2014/chart" uri="{C3380CC4-5D6E-409C-BE32-E72D297353CC}">
              <c16:uniqueId val="{00000000-E076-42CB-AFE1-BFD2403FE48C}"/>
            </c:ext>
          </c:extLst>
        </c:ser>
        <c:dLbls>
          <c:showLegendKey val="0"/>
          <c:showVal val="0"/>
          <c:showCatName val="0"/>
          <c:showSerName val="0"/>
          <c:showPercent val="0"/>
          <c:showBubbleSize val="0"/>
        </c:dLbls>
        <c:gapWidth val="150"/>
        <c:axId val="429236416"/>
        <c:axId val="42884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52.55</c:v>
                </c:pt>
              </c:numCache>
            </c:numRef>
          </c:val>
          <c:smooth val="0"/>
          <c:extLst xmlns:c16r2="http://schemas.microsoft.com/office/drawing/2015/06/chart">
            <c:ext xmlns:c16="http://schemas.microsoft.com/office/drawing/2014/chart" uri="{C3380CC4-5D6E-409C-BE32-E72D297353CC}">
              <c16:uniqueId val="{00000001-E076-42CB-AFE1-BFD2403FE48C}"/>
            </c:ext>
          </c:extLst>
        </c:ser>
        <c:dLbls>
          <c:showLegendKey val="0"/>
          <c:showVal val="0"/>
          <c:showCatName val="0"/>
          <c:showSerName val="0"/>
          <c:showPercent val="0"/>
          <c:showBubbleSize val="0"/>
        </c:dLbls>
        <c:marker val="1"/>
        <c:smooth val="0"/>
        <c:axId val="429236416"/>
        <c:axId val="428840528"/>
      </c:lineChart>
      <c:dateAx>
        <c:axId val="429236416"/>
        <c:scaling>
          <c:orientation val="minMax"/>
        </c:scaling>
        <c:delete val="1"/>
        <c:axPos val="b"/>
        <c:numFmt formatCode="ge" sourceLinked="1"/>
        <c:majorTickMark val="none"/>
        <c:minorTickMark val="none"/>
        <c:tickLblPos val="none"/>
        <c:crossAx val="428840528"/>
        <c:crosses val="autoZero"/>
        <c:auto val="1"/>
        <c:lblOffset val="100"/>
        <c:baseTimeUnit val="years"/>
      </c:dateAx>
      <c:valAx>
        <c:axId val="4288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2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375.29</c:v>
                </c:pt>
                <c:pt idx="1">
                  <c:v>379.48</c:v>
                </c:pt>
                <c:pt idx="2">
                  <c:v>327.85</c:v>
                </c:pt>
                <c:pt idx="3">
                  <c:v>258.47000000000003</c:v>
                </c:pt>
                <c:pt idx="4">
                  <c:v>270.33</c:v>
                </c:pt>
              </c:numCache>
            </c:numRef>
          </c:val>
          <c:extLst xmlns:c16r2="http://schemas.microsoft.com/office/drawing/2015/06/chart">
            <c:ext xmlns:c16="http://schemas.microsoft.com/office/drawing/2014/chart" uri="{C3380CC4-5D6E-409C-BE32-E72D297353CC}">
              <c16:uniqueId val="{00000000-7BB2-41B3-9B36-823E1965EC15}"/>
            </c:ext>
          </c:extLst>
        </c:ser>
        <c:dLbls>
          <c:showLegendKey val="0"/>
          <c:showVal val="0"/>
          <c:showCatName val="0"/>
          <c:showSerName val="0"/>
          <c:showPercent val="0"/>
          <c:showBubbleSize val="0"/>
        </c:dLbls>
        <c:gapWidth val="150"/>
        <c:axId val="428843272"/>
        <c:axId val="42884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292.45</c:v>
                </c:pt>
              </c:numCache>
            </c:numRef>
          </c:val>
          <c:smooth val="0"/>
          <c:extLst xmlns:c16r2="http://schemas.microsoft.com/office/drawing/2015/06/chart">
            <c:ext xmlns:c16="http://schemas.microsoft.com/office/drawing/2014/chart" uri="{C3380CC4-5D6E-409C-BE32-E72D297353CC}">
              <c16:uniqueId val="{00000001-7BB2-41B3-9B36-823E1965EC15}"/>
            </c:ext>
          </c:extLst>
        </c:ser>
        <c:dLbls>
          <c:showLegendKey val="0"/>
          <c:showVal val="0"/>
          <c:showCatName val="0"/>
          <c:showSerName val="0"/>
          <c:showPercent val="0"/>
          <c:showBubbleSize val="0"/>
        </c:dLbls>
        <c:marker val="1"/>
        <c:smooth val="0"/>
        <c:axId val="428843272"/>
        <c:axId val="428843664"/>
      </c:lineChart>
      <c:dateAx>
        <c:axId val="428843272"/>
        <c:scaling>
          <c:orientation val="minMax"/>
        </c:scaling>
        <c:delete val="1"/>
        <c:axPos val="b"/>
        <c:numFmt formatCode="ge" sourceLinked="1"/>
        <c:majorTickMark val="none"/>
        <c:minorTickMark val="none"/>
        <c:tickLblPos val="none"/>
        <c:crossAx val="428843664"/>
        <c:crosses val="autoZero"/>
        <c:auto val="1"/>
        <c:lblOffset val="100"/>
        <c:baseTimeUnit val="years"/>
      </c:dateAx>
      <c:valAx>
        <c:axId val="42884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4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飯南町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5014</v>
      </c>
      <c r="AM8" s="49"/>
      <c r="AN8" s="49"/>
      <c r="AO8" s="49"/>
      <c r="AP8" s="49"/>
      <c r="AQ8" s="49"/>
      <c r="AR8" s="49"/>
      <c r="AS8" s="49"/>
      <c r="AT8" s="44">
        <f>データ!T6</f>
        <v>242.88</v>
      </c>
      <c r="AU8" s="44"/>
      <c r="AV8" s="44"/>
      <c r="AW8" s="44"/>
      <c r="AX8" s="44"/>
      <c r="AY8" s="44"/>
      <c r="AZ8" s="44"/>
      <c r="BA8" s="44"/>
      <c r="BB8" s="44">
        <f>データ!U6</f>
        <v>20.64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3.81</v>
      </c>
      <c r="Q10" s="44"/>
      <c r="R10" s="44"/>
      <c r="S10" s="44"/>
      <c r="T10" s="44"/>
      <c r="U10" s="44"/>
      <c r="V10" s="44"/>
      <c r="W10" s="44">
        <f>データ!Q6</f>
        <v>100</v>
      </c>
      <c r="X10" s="44"/>
      <c r="Y10" s="44"/>
      <c r="Z10" s="44"/>
      <c r="AA10" s="44"/>
      <c r="AB10" s="44"/>
      <c r="AC10" s="44"/>
      <c r="AD10" s="49">
        <f>データ!R6</f>
        <v>4725</v>
      </c>
      <c r="AE10" s="49"/>
      <c r="AF10" s="49"/>
      <c r="AG10" s="49"/>
      <c r="AH10" s="49"/>
      <c r="AI10" s="49"/>
      <c r="AJ10" s="49"/>
      <c r="AK10" s="2"/>
      <c r="AL10" s="49">
        <f>データ!V6</f>
        <v>188</v>
      </c>
      <c r="AM10" s="49"/>
      <c r="AN10" s="49"/>
      <c r="AO10" s="49"/>
      <c r="AP10" s="49"/>
      <c r="AQ10" s="49"/>
      <c r="AR10" s="49"/>
      <c r="AS10" s="49"/>
      <c r="AT10" s="44">
        <f>データ!W6</f>
        <v>0.02</v>
      </c>
      <c r="AU10" s="44"/>
      <c r="AV10" s="44"/>
      <c r="AW10" s="44"/>
      <c r="AX10" s="44"/>
      <c r="AY10" s="44"/>
      <c r="AZ10" s="44"/>
      <c r="BA10" s="44"/>
      <c r="BB10" s="44">
        <f>データ!X6</f>
        <v>9400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7H2j/sdeSEquE6Y6MLRUPNs4PCNqYYjIFemM1FkXNbLhLM6kINB0rj7nwfuKa3/iiKXT4a/3hl2eEEy0KOCWYA==" saltValue="NAlDTvlWxUt3HxneiCgCO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323861</v>
      </c>
      <c r="D6" s="32">
        <f t="shared" si="3"/>
        <v>47</v>
      </c>
      <c r="E6" s="32">
        <f t="shared" si="3"/>
        <v>18</v>
      </c>
      <c r="F6" s="32">
        <f t="shared" si="3"/>
        <v>1</v>
      </c>
      <c r="G6" s="32">
        <f t="shared" si="3"/>
        <v>0</v>
      </c>
      <c r="H6" s="32" t="str">
        <f t="shared" si="3"/>
        <v>島根県　飯南町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3.81</v>
      </c>
      <c r="Q6" s="33">
        <f t="shared" si="3"/>
        <v>100</v>
      </c>
      <c r="R6" s="33">
        <f t="shared" si="3"/>
        <v>4725</v>
      </c>
      <c r="S6" s="33">
        <f t="shared" si="3"/>
        <v>5014</v>
      </c>
      <c r="T6" s="33">
        <f t="shared" si="3"/>
        <v>242.88</v>
      </c>
      <c r="U6" s="33">
        <f t="shared" si="3"/>
        <v>20.64</v>
      </c>
      <c r="V6" s="33">
        <f t="shared" si="3"/>
        <v>188</v>
      </c>
      <c r="W6" s="33">
        <f t="shared" si="3"/>
        <v>0.02</v>
      </c>
      <c r="X6" s="33">
        <f t="shared" si="3"/>
        <v>9400</v>
      </c>
      <c r="Y6" s="34">
        <f>IF(Y7="",NA(),Y7)</f>
        <v>83.46</v>
      </c>
      <c r="Z6" s="34">
        <f t="shared" ref="Z6:AH6" si="4">IF(Z7="",NA(),Z7)</f>
        <v>83.21</v>
      </c>
      <c r="AA6" s="34">
        <f t="shared" si="4"/>
        <v>89</v>
      </c>
      <c r="AB6" s="34">
        <f t="shared" si="4"/>
        <v>89</v>
      </c>
      <c r="AC6" s="34">
        <f t="shared" si="4"/>
        <v>86.8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212</v>
      </c>
      <c r="BG6" s="34">
        <f t="shared" ref="BG6:BO6" si="7">IF(BG7="",NA(),BG7)</f>
        <v>149.01</v>
      </c>
      <c r="BH6" s="34">
        <f t="shared" si="7"/>
        <v>519</v>
      </c>
      <c r="BI6" s="34">
        <f t="shared" si="7"/>
        <v>123.38</v>
      </c>
      <c r="BJ6" s="34">
        <f t="shared" si="7"/>
        <v>1502.07</v>
      </c>
      <c r="BK6" s="34">
        <f t="shared" si="7"/>
        <v>803.29</v>
      </c>
      <c r="BL6" s="34">
        <f t="shared" si="7"/>
        <v>760.12</v>
      </c>
      <c r="BM6" s="34">
        <f t="shared" si="7"/>
        <v>492.59</v>
      </c>
      <c r="BN6" s="34">
        <f t="shared" si="7"/>
        <v>503.8</v>
      </c>
      <c r="BO6" s="34">
        <f t="shared" si="7"/>
        <v>888.8</v>
      </c>
      <c r="BP6" s="33" t="str">
        <f>IF(BP7="","",IF(BP7="-","【-】","【"&amp;SUBSTITUTE(TEXT(BP7,"#,##0.00"),"-","△")&amp;"】"))</f>
        <v>【878.58】</v>
      </c>
      <c r="BQ6" s="34">
        <f>IF(BQ7="",NA(),BQ7)</f>
        <v>84.35</v>
      </c>
      <c r="BR6" s="34">
        <f t="shared" ref="BR6:BZ6" si="8">IF(BR7="",NA(),BR7)</f>
        <v>84.87</v>
      </c>
      <c r="BS6" s="34">
        <f t="shared" si="8"/>
        <v>72.33</v>
      </c>
      <c r="BT6" s="34">
        <f t="shared" si="8"/>
        <v>99.09</v>
      </c>
      <c r="BU6" s="34">
        <f t="shared" si="8"/>
        <v>102.7</v>
      </c>
      <c r="BV6" s="34">
        <f t="shared" si="8"/>
        <v>56.63</v>
      </c>
      <c r="BW6" s="34">
        <f t="shared" si="8"/>
        <v>50.17</v>
      </c>
      <c r="BX6" s="34">
        <f t="shared" si="8"/>
        <v>46.53</v>
      </c>
      <c r="BY6" s="34">
        <f t="shared" si="8"/>
        <v>51.58</v>
      </c>
      <c r="BZ6" s="34">
        <f t="shared" si="8"/>
        <v>52.55</v>
      </c>
      <c r="CA6" s="33" t="str">
        <f>IF(CA7="","",IF(CA7="-","【-】","【"&amp;SUBSTITUTE(TEXT(CA7,"#,##0.00"),"-","△")&amp;"】"))</f>
        <v>【52.62】</v>
      </c>
      <c r="CB6" s="34">
        <f>IF(CB7="",NA(),CB7)</f>
        <v>375.29</v>
      </c>
      <c r="CC6" s="34">
        <f t="shared" ref="CC6:CK6" si="9">IF(CC7="",NA(),CC7)</f>
        <v>379.48</v>
      </c>
      <c r="CD6" s="34">
        <f t="shared" si="9"/>
        <v>327.85</v>
      </c>
      <c r="CE6" s="34">
        <f t="shared" si="9"/>
        <v>258.47000000000003</v>
      </c>
      <c r="CF6" s="34">
        <f t="shared" si="9"/>
        <v>270.33</v>
      </c>
      <c r="CG6" s="34">
        <f t="shared" si="9"/>
        <v>272.66000000000003</v>
      </c>
      <c r="CH6" s="34">
        <f t="shared" si="9"/>
        <v>329.08</v>
      </c>
      <c r="CI6" s="34">
        <f t="shared" si="9"/>
        <v>373.71</v>
      </c>
      <c r="CJ6" s="34">
        <f t="shared" si="9"/>
        <v>333.58</v>
      </c>
      <c r="CK6" s="34">
        <f t="shared" si="9"/>
        <v>292.45</v>
      </c>
      <c r="CL6" s="33" t="str">
        <f>IF(CL7="","",IF(CL7="-","【-】","【"&amp;SUBSTITUTE(TEXT(CL7,"#,##0.00"),"-","△")&amp;"】"))</f>
        <v>【296.38】</v>
      </c>
      <c r="CM6" s="34">
        <f>IF(CM7="",NA(),CM7)</f>
        <v>73.53</v>
      </c>
      <c r="CN6" s="34">
        <f t="shared" ref="CN6:CV6" si="10">IF(CN7="",NA(),CN7)</f>
        <v>76.47</v>
      </c>
      <c r="CO6" s="34">
        <f t="shared" si="10"/>
        <v>71.25</v>
      </c>
      <c r="CP6" s="34">
        <f t="shared" si="10"/>
        <v>40.229999999999997</v>
      </c>
      <c r="CQ6" s="34">
        <f t="shared" si="10"/>
        <v>39.58</v>
      </c>
      <c r="CR6" s="34">
        <f t="shared" si="10"/>
        <v>58.82</v>
      </c>
      <c r="CS6" s="34">
        <f t="shared" si="10"/>
        <v>51.54</v>
      </c>
      <c r="CT6" s="34">
        <f t="shared" si="10"/>
        <v>44.84</v>
      </c>
      <c r="CU6" s="34">
        <f t="shared" si="10"/>
        <v>41.51</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68.72</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323861</v>
      </c>
      <c r="D7" s="36">
        <v>47</v>
      </c>
      <c r="E7" s="36">
        <v>18</v>
      </c>
      <c r="F7" s="36">
        <v>1</v>
      </c>
      <c r="G7" s="36">
        <v>0</v>
      </c>
      <c r="H7" s="36" t="s">
        <v>110</v>
      </c>
      <c r="I7" s="36" t="s">
        <v>111</v>
      </c>
      <c r="J7" s="36" t="s">
        <v>112</v>
      </c>
      <c r="K7" s="36" t="s">
        <v>113</v>
      </c>
      <c r="L7" s="36" t="s">
        <v>114</v>
      </c>
      <c r="M7" s="36" t="s">
        <v>115</v>
      </c>
      <c r="N7" s="37" t="s">
        <v>116</v>
      </c>
      <c r="O7" s="37" t="s">
        <v>117</v>
      </c>
      <c r="P7" s="37">
        <v>3.81</v>
      </c>
      <c r="Q7" s="37">
        <v>100</v>
      </c>
      <c r="R7" s="37">
        <v>4725</v>
      </c>
      <c r="S7" s="37">
        <v>5014</v>
      </c>
      <c r="T7" s="37">
        <v>242.88</v>
      </c>
      <c r="U7" s="37">
        <v>20.64</v>
      </c>
      <c r="V7" s="37">
        <v>188</v>
      </c>
      <c r="W7" s="37">
        <v>0.02</v>
      </c>
      <c r="X7" s="37">
        <v>9400</v>
      </c>
      <c r="Y7" s="37">
        <v>83.46</v>
      </c>
      <c r="Z7" s="37">
        <v>83.21</v>
      </c>
      <c r="AA7" s="37">
        <v>89</v>
      </c>
      <c r="AB7" s="37">
        <v>89</v>
      </c>
      <c r="AC7" s="37">
        <v>86.8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212</v>
      </c>
      <c r="BG7" s="37">
        <v>149.01</v>
      </c>
      <c r="BH7" s="37">
        <v>519</v>
      </c>
      <c r="BI7" s="37">
        <v>123.38</v>
      </c>
      <c r="BJ7" s="37">
        <v>1502.07</v>
      </c>
      <c r="BK7" s="37">
        <v>803.29</v>
      </c>
      <c r="BL7" s="37">
        <v>760.12</v>
      </c>
      <c r="BM7" s="37">
        <v>492.59</v>
      </c>
      <c r="BN7" s="37">
        <v>503.8</v>
      </c>
      <c r="BO7" s="37">
        <v>888.8</v>
      </c>
      <c r="BP7" s="37">
        <v>878.58</v>
      </c>
      <c r="BQ7" s="37">
        <v>84.35</v>
      </c>
      <c r="BR7" s="37">
        <v>84.87</v>
      </c>
      <c r="BS7" s="37">
        <v>72.33</v>
      </c>
      <c r="BT7" s="37">
        <v>99.09</v>
      </c>
      <c r="BU7" s="37">
        <v>102.7</v>
      </c>
      <c r="BV7" s="37">
        <v>56.63</v>
      </c>
      <c r="BW7" s="37">
        <v>50.17</v>
      </c>
      <c r="BX7" s="37">
        <v>46.53</v>
      </c>
      <c r="BY7" s="37">
        <v>51.58</v>
      </c>
      <c r="BZ7" s="37">
        <v>52.55</v>
      </c>
      <c r="CA7" s="37">
        <v>52.62</v>
      </c>
      <c r="CB7" s="37">
        <v>375.29</v>
      </c>
      <c r="CC7" s="37">
        <v>379.48</v>
      </c>
      <c r="CD7" s="37">
        <v>327.85</v>
      </c>
      <c r="CE7" s="37">
        <v>258.47000000000003</v>
      </c>
      <c r="CF7" s="37">
        <v>270.33</v>
      </c>
      <c r="CG7" s="37">
        <v>272.66000000000003</v>
      </c>
      <c r="CH7" s="37">
        <v>329.08</v>
      </c>
      <c r="CI7" s="37">
        <v>373.71</v>
      </c>
      <c r="CJ7" s="37">
        <v>333.58</v>
      </c>
      <c r="CK7" s="37">
        <v>292.45</v>
      </c>
      <c r="CL7" s="37">
        <v>296.38</v>
      </c>
      <c r="CM7" s="37">
        <v>73.53</v>
      </c>
      <c r="CN7" s="37">
        <v>76.47</v>
      </c>
      <c r="CO7" s="37">
        <v>71.25</v>
      </c>
      <c r="CP7" s="37">
        <v>40.229999999999997</v>
      </c>
      <c r="CQ7" s="37">
        <v>39.58</v>
      </c>
      <c r="CR7" s="37">
        <v>58.82</v>
      </c>
      <c r="CS7" s="37">
        <v>51.54</v>
      </c>
      <c r="CT7" s="37">
        <v>44.84</v>
      </c>
      <c r="CU7" s="37">
        <v>41.51</v>
      </c>
      <c r="CV7" s="37">
        <v>51.71</v>
      </c>
      <c r="CW7" s="37">
        <v>51.55</v>
      </c>
      <c r="CX7" s="37">
        <v>100</v>
      </c>
      <c r="CY7" s="37">
        <v>100</v>
      </c>
      <c r="CZ7" s="37">
        <v>100</v>
      </c>
      <c r="DA7" s="37">
        <v>100</v>
      </c>
      <c r="DB7" s="37">
        <v>100</v>
      </c>
      <c r="DC7" s="37">
        <v>71.760000000000005</v>
      </c>
      <c r="DD7" s="37">
        <v>71.599999999999994</v>
      </c>
      <c r="DE7" s="37">
        <v>67.86</v>
      </c>
      <c r="DF7" s="37">
        <v>68.72</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大谷 剛史郎</cp:lastModifiedBy>
  <cp:lastPrinted>2019-02-07T08:35:42Z</cp:lastPrinted>
  <dcterms:created xsi:type="dcterms:W3CDTF">2018-12-03T09:44:18Z</dcterms:created>
  <dcterms:modified xsi:type="dcterms:W3CDTF">2019-02-18T10:40:48Z</dcterms:modified>
  <cp:category/>
</cp:coreProperties>
</file>