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i03\共有フォルダ\企画財政課\財政管理担当\財政係\財政係\財政係\特別会計\★公営企業に係る「経営比較分析表」\H30\★提出\"/>
    </mc:Choice>
  </mc:AlternateContent>
  <workbookProtection workbookAlgorithmName="SHA-512" workbookHashValue="CIB2hK0GS2TfjjyYlmtNpNWVUijubgHLn5z/sULmFY/1iXtZLio8pVwjDvDvbFb39fD7P6HMBm+j7uNs4uobXg==" workbookSaltValue="yBPFVGMKYEP0jfrOe5nTRQ=="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P10" i="4"/>
  <c r="B10" i="4"/>
  <c r="AT8" i="4"/>
  <c r="AD8" i="4"/>
  <c r="I8" i="4"/>
  <c r="B8" i="4"/>
  <c r="D10" i="5" l="1"/>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<sst xmlns="http://schemas.openxmlformats.org/spreadsheetml/2006/main" count="240" uniqueCount="127">
  <si>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</si>
  <si>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</si>
  <si>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</si>
  <si>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</si>
  <si>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</si>
  <si>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</si>
  <si>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</si>
  <si>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</si>
  <si>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</si>
  <si>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</si>
  <si>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</si>
  <si>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</si>
  <si>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</si>
  <si>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</si>
  <si>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</si>
  <si>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</si>
  <si>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</si>
  <si>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</si>
  <si>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</si>
  <si>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</si>
  <si>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</si>
  <si>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</si>
  <si>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</si>
  <si>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</si>
  <si>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</si>
  <si>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</si>
  <si>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</si>
  <si>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</si>
  <si>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</si>
  <si>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</si>
  <si>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</si>
  <si>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</si>
  <si>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</si>
  <si>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</si>
  <si>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</si>
  <si>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</si>
  <si>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</si>
  <si>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</si>
  <si>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</si>
  <si>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</si>
  <si>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</si>
  <si>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</si>
  <si>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</si>
  <si>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</si>
  <si>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</si>
  <si>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</si>
  <si>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</si>
  <si>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</si>
  <si>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</si>
  <si>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</si>
  <si>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</si>
  <si>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</si>
  <si>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</si>
  <si>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</si>
  <si>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</si>
  <si>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</si>
  <si>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</si>
  <si>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</si>
  <si>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</si>
  <si>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</si>
  <si>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</si>
  <si>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</si>
  <si>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</si>
  <si>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</si>
  <si>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</si>
  <si>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</si>
  <si>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</si>
  <si>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</si>
  <si>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</si>
  <si>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</si>
  <si>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</si>
  <si>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</si>
  <si>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</si>
  <si>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</si>
  <si>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</si>
  <si>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</si>
  <si>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</si>
  <si>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</si>
  <si>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</si>
  <si>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</si>
  <si>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</si>
  <si>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</si>
  <si>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</si>
  <si>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</si>
  <si>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</si>
  <si>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</si>
  <si>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</si>
  <si>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</si>
  <si>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</si>
  <si>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</si>
  <si>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</si>
  <si>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</si>
  <si>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</si>
  <si>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</si>
  <si>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</si>
  <si>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</si>
  <si>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</si>
  <si>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</si>
  <si>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</si>
  <si>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</si>
  <si>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</si>
  <si>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</si>
  <si>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</si>
  <si>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</si>
  <si>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</si>
  <si>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</si>
  <si>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</si>
  <si>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</si>
  <si>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</si>
  <si>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</si>
  <si>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</si>
  <si>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飯南町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</si>
  <si>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</si>
  <si>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</si>
  <si>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</si>
  <si>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</si>
  <si>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</si>
  <si>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</si>
  <si>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</si>
  <si>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</si>
  <si>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</si>
  <si>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</si>
  <si>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</si>
  <si>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</si>
  <si>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供用開始から20年以上が経過しており、処理施設内の機器の故障も増えつつあり、都度、修繕を行っている状況である。
　施設の老朽化に伴い、平成35年度（予定）から計画的に改修（更新）を実施する予定としている。</t>
    <phoneticPr fontId="4"/>
  </si>
  <si>
    <t>　平成31年度からは企業会計制度に移行し、現有資産の状態・健全度を適切に診断・評価しながら、中長期の更新需要見通しを検討するとともに、財政収支見通しを踏まえた更新財源の確保を図りながら健全経営を行っていく。</t>
    <phoneticPr fontId="4"/>
  </si>
  <si>
    <t>　飯南町生活排水処理基本計画に基づき、連担地の比較的家屋間の距離が小さい地域については、公共下水道及び農業集落排水の整備、また促進計画区域外の地域については、合併処理浄化槽の普及を図ることとし、農業集落排水については整備が完了している。
　近年は、集落内の人口が減少し、接続人口も減少傾向にあり、安定した料金収入を確保できない状況である。また、施設維持や修繕に要する経費が増えたため、経費回収率が悪化している。
※企業債残高対事業規模比率については、算定式の分子において、地方債現在高のうち一般会計負担額43,726千円が控除されていないため、本来の数値は「179.40」となる。</t>
    <rPh sb="172" eb="174">
      <t>シセツ</t>
    </rPh>
    <rPh sb="174" eb="176">
      <t>イジ</t>
    </rPh>
    <rPh sb="177" eb="179">
      <t>シュウゼン</t>
    </rPh>
    <rPh sb="180" eb="181">
      <t>ヨウ</t>
    </rPh>
    <rPh sb="183" eb="185">
      <t>ケイヒ</t>
    </rPh>
    <rPh sb="186" eb="187">
      <t>フ</t>
    </rPh>
    <rPh sb="192" eb="194">
      <t>ケイヒ</t>
    </rPh>
    <rPh sb="194" eb="196">
      <t>カイシュウ</t>
    </rPh>
    <rPh sb="196" eb="197">
      <t>リツ</t>
    </rPh>
    <rPh sb="198" eb="200">
      <t>アッカ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</si>
</sst>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2B6-42FA-9843-139E1CEA2F28}"/>
            </c:ext>
          </c:extLst>
        </c:ser>
        <c:dLbls>
          <c:showLegendKey val="0"/>
          <c:showVal val="0"/>
          <c:showCatName val="0"/>
          <c:showSerName val="0"/>
          <c:showPercent val="0"/>
          <c:showBubbleSize val="0"/>
        </c:dLbls>
        <c:gapWidth val="150"/>
        <c:axId val="427250928"/>
        <c:axId val="427251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02B6-42FA-9843-139E1CEA2F28}"/>
            </c:ext>
          </c:extLst>
        </c:ser>
        <c:dLbls>
          <c:showLegendKey val="0"/>
          <c:showVal val="0"/>
          <c:showCatName val="0"/>
          <c:showSerName val="0"/>
          <c:showPercent val="0"/>
          <c:showBubbleSize val="0"/>
        </c:dLbls>
        <c:marker val="1"/>
        <c:smooth val="0"/>
        <c:axId val="427250928"/>
        <c:axId val="427251312"/>
      </c:lineChart>
      <c:dateAx>
        <c:axId val="427250928"/>
        <c:scaling>
          <c:orientation val="minMax"/>
        </c:scaling>
        <c:delete val="1"/>
        <c:axPos val="b"/>
        <c:numFmt formatCode="ge" sourceLinked="1"/>
        <c:majorTickMark val="none"/>
        <c:minorTickMark val="none"/>
        <c:tickLblPos val="none"/>
        <c:crossAx val="427251312"/>
        <c:crosses val="autoZero"/>
        <c:auto val="1"/>
        <c:lblOffset val="100"/>
        <c:baseTimeUnit val="years"/>
      </c:dateAx>
      <c:valAx>
        <c:axId val="42725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25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61.34</c:v>
                </c:pt>
                <c:pt idx="1">
                  <c:v>54.62</c:v>
                </c:pt>
                <c:pt idx="2">
                  <c:v>47.9</c:v>
                </c:pt>
                <c:pt idx="3">
                  <c:v>54.62</c:v>
                </c:pt>
                <c:pt idx="4">
                  <c:v>35.29</c:v>
                </c:pt>
              </c:numCache>
            </c:numRef>
          </c:val>
          <c:extLst xmlns:c16r2="http://schemas.microsoft.com/office/drawing/2015/06/chart">
            <c:ext xmlns:c16="http://schemas.microsoft.com/office/drawing/2014/chart" uri="{C3380CC4-5D6E-409C-BE32-E72D297353CC}">
              <c16:uniqueId val="{00000000-7746-46F5-9E2D-C3BAE4A057C8}"/>
            </c:ext>
          </c:extLst>
        </c:ser>
        <c:dLbls>
          <c:showLegendKey val="0"/>
          <c:showVal val="0"/>
          <c:showCatName val="0"/>
          <c:showSerName val="0"/>
          <c:showPercent val="0"/>
          <c:showBubbleSize val="0"/>
        </c:dLbls>
        <c:gapWidth val="150"/>
        <c:axId val="427948776"/>
        <c:axId val="427949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7746-46F5-9E2D-C3BAE4A057C8}"/>
            </c:ext>
          </c:extLst>
        </c:ser>
        <c:dLbls>
          <c:showLegendKey val="0"/>
          <c:showVal val="0"/>
          <c:showCatName val="0"/>
          <c:showSerName val="0"/>
          <c:showPercent val="0"/>
          <c:showBubbleSize val="0"/>
        </c:dLbls>
        <c:marker val="1"/>
        <c:smooth val="0"/>
        <c:axId val="427948776"/>
        <c:axId val="427949168"/>
      </c:lineChart>
      <c:dateAx>
        <c:axId val="427948776"/>
        <c:scaling>
          <c:orientation val="minMax"/>
        </c:scaling>
        <c:delete val="1"/>
        <c:axPos val="b"/>
        <c:numFmt formatCode="ge" sourceLinked="1"/>
        <c:majorTickMark val="none"/>
        <c:minorTickMark val="none"/>
        <c:tickLblPos val="none"/>
        <c:crossAx val="427949168"/>
        <c:crosses val="autoZero"/>
        <c:auto val="1"/>
        <c:lblOffset val="100"/>
        <c:baseTimeUnit val="years"/>
      </c:dateAx>
      <c:valAx>
        <c:axId val="42794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948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59D9-49F1-9C59-FB7C197AE35D}"/>
            </c:ext>
          </c:extLst>
        </c:ser>
        <c:dLbls>
          <c:showLegendKey val="0"/>
          <c:showVal val="0"/>
          <c:showCatName val="0"/>
          <c:showSerName val="0"/>
          <c:showPercent val="0"/>
          <c:showBubbleSize val="0"/>
        </c:dLbls>
        <c:gapWidth val="150"/>
        <c:axId val="427950344"/>
        <c:axId val="427950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59D9-49F1-9C59-FB7C197AE35D}"/>
            </c:ext>
          </c:extLst>
        </c:ser>
        <c:dLbls>
          <c:showLegendKey val="0"/>
          <c:showVal val="0"/>
          <c:showCatName val="0"/>
          <c:showSerName val="0"/>
          <c:showPercent val="0"/>
          <c:showBubbleSize val="0"/>
        </c:dLbls>
        <c:marker val="1"/>
        <c:smooth val="0"/>
        <c:axId val="427950344"/>
        <c:axId val="427950736"/>
      </c:lineChart>
      <c:dateAx>
        <c:axId val="427950344"/>
        <c:scaling>
          <c:orientation val="minMax"/>
        </c:scaling>
        <c:delete val="1"/>
        <c:axPos val="b"/>
        <c:numFmt formatCode="ge" sourceLinked="1"/>
        <c:majorTickMark val="none"/>
        <c:minorTickMark val="none"/>
        <c:tickLblPos val="none"/>
        <c:crossAx val="427950736"/>
        <c:crosses val="autoZero"/>
        <c:auto val="1"/>
        <c:lblOffset val="100"/>
        <c:baseTimeUnit val="years"/>
      </c:dateAx>
      <c:valAx>
        <c:axId val="42795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950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96.5</c:v>
                </c:pt>
                <c:pt idx="1">
                  <c:v>101</c:v>
                </c:pt>
                <c:pt idx="2">
                  <c:v>96.13</c:v>
                </c:pt>
                <c:pt idx="3">
                  <c:v>98.76</c:v>
                </c:pt>
                <c:pt idx="4">
                  <c:v>96.84</c:v>
                </c:pt>
              </c:numCache>
            </c:numRef>
          </c:val>
          <c:extLst xmlns:c16r2="http://schemas.microsoft.com/office/drawing/2015/06/chart">
            <c:ext xmlns:c16="http://schemas.microsoft.com/office/drawing/2014/chart" uri="{C3380CC4-5D6E-409C-BE32-E72D297353CC}">
              <c16:uniqueId val="{00000000-BD53-43DE-8E85-38BEF2B24BA6}"/>
            </c:ext>
          </c:extLst>
        </c:ser>
        <c:dLbls>
          <c:showLegendKey val="0"/>
          <c:showVal val="0"/>
          <c:showCatName val="0"/>
          <c:showSerName val="0"/>
          <c:showPercent val="0"/>
          <c:showBubbleSize val="0"/>
        </c:dLbls>
        <c:gapWidth val="150"/>
        <c:axId val="427617608"/>
        <c:axId val="427617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D53-43DE-8E85-38BEF2B24BA6}"/>
            </c:ext>
          </c:extLst>
        </c:ser>
        <c:dLbls>
          <c:showLegendKey val="0"/>
          <c:showVal val="0"/>
          <c:showCatName val="0"/>
          <c:showSerName val="0"/>
          <c:showPercent val="0"/>
          <c:showBubbleSize val="0"/>
        </c:dLbls>
        <c:marker val="1"/>
        <c:smooth val="0"/>
        <c:axId val="427617608"/>
        <c:axId val="427617992"/>
      </c:lineChart>
      <c:dateAx>
        <c:axId val="427617608"/>
        <c:scaling>
          <c:orientation val="minMax"/>
        </c:scaling>
        <c:delete val="1"/>
        <c:axPos val="b"/>
        <c:numFmt formatCode="ge" sourceLinked="1"/>
        <c:majorTickMark val="none"/>
        <c:minorTickMark val="none"/>
        <c:tickLblPos val="none"/>
        <c:crossAx val="427617992"/>
        <c:crosses val="autoZero"/>
        <c:auto val="1"/>
        <c:lblOffset val="100"/>
        <c:baseTimeUnit val="years"/>
      </c:dateAx>
      <c:valAx>
        <c:axId val="427617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617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D98-4A2C-830C-041AC8E4B7B2}"/>
            </c:ext>
          </c:extLst>
        </c:ser>
        <c:dLbls>
          <c:showLegendKey val="0"/>
          <c:showVal val="0"/>
          <c:showCatName val="0"/>
          <c:showSerName val="0"/>
          <c:showPercent val="0"/>
          <c:showBubbleSize val="0"/>
        </c:dLbls>
        <c:gapWidth val="150"/>
        <c:axId val="427663856"/>
        <c:axId val="42766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D98-4A2C-830C-041AC8E4B7B2}"/>
            </c:ext>
          </c:extLst>
        </c:ser>
        <c:dLbls>
          <c:showLegendKey val="0"/>
          <c:showVal val="0"/>
          <c:showCatName val="0"/>
          <c:showSerName val="0"/>
          <c:showPercent val="0"/>
          <c:showBubbleSize val="0"/>
        </c:dLbls>
        <c:marker val="1"/>
        <c:smooth val="0"/>
        <c:axId val="427663856"/>
        <c:axId val="427668336"/>
      </c:lineChart>
      <c:dateAx>
        <c:axId val="427663856"/>
        <c:scaling>
          <c:orientation val="minMax"/>
        </c:scaling>
        <c:delete val="1"/>
        <c:axPos val="b"/>
        <c:numFmt formatCode="ge" sourceLinked="1"/>
        <c:majorTickMark val="none"/>
        <c:minorTickMark val="none"/>
        <c:tickLblPos val="none"/>
        <c:crossAx val="427668336"/>
        <c:crosses val="autoZero"/>
        <c:auto val="1"/>
        <c:lblOffset val="100"/>
        <c:baseTimeUnit val="years"/>
      </c:dateAx>
      <c:valAx>
        <c:axId val="42766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66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A42-4194-95A5-A6A5CA9A6970}"/>
            </c:ext>
          </c:extLst>
        </c:ser>
        <c:dLbls>
          <c:showLegendKey val="0"/>
          <c:showVal val="0"/>
          <c:showCatName val="0"/>
          <c:showSerName val="0"/>
          <c:showPercent val="0"/>
          <c:showBubbleSize val="0"/>
        </c:dLbls>
        <c:gapWidth val="150"/>
        <c:axId val="427704808"/>
        <c:axId val="427709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A42-4194-95A5-A6A5CA9A6970}"/>
            </c:ext>
          </c:extLst>
        </c:ser>
        <c:dLbls>
          <c:showLegendKey val="0"/>
          <c:showVal val="0"/>
          <c:showCatName val="0"/>
          <c:showSerName val="0"/>
          <c:showPercent val="0"/>
          <c:showBubbleSize val="0"/>
        </c:dLbls>
        <c:marker val="1"/>
        <c:smooth val="0"/>
        <c:axId val="427704808"/>
        <c:axId val="427709288"/>
      </c:lineChart>
      <c:dateAx>
        <c:axId val="427704808"/>
        <c:scaling>
          <c:orientation val="minMax"/>
        </c:scaling>
        <c:delete val="1"/>
        <c:axPos val="b"/>
        <c:numFmt formatCode="ge" sourceLinked="1"/>
        <c:majorTickMark val="none"/>
        <c:minorTickMark val="none"/>
        <c:tickLblPos val="none"/>
        <c:crossAx val="427709288"/>
        <c:crosses val="autoZero"/>
        <c:auto val="1"/>
        <c:lblOffset val="100"/>
        <c:baseTimeUnit val="years"/>
      </c:dateAx>
      <c:valAx>
        <c:axId val="427709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704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988-474F-8B21-EADE402F47BB}"/>
            </c:ext>
          </c:extLst>
        </c:ser>
        <c:dLbls>
          <c:showLegendKey val="0"/>
          <c:showVal val="0"/>
          <c:showCatName val="0"/>
          <c:showSerName val="0"/>
          <c:showPercent val="0"/>
          <c:showBubbleSize val="0"/>
        </c:dLbls>
        <c:gapWidth val="150"/>
        <c:axId val="427713040"/>
        <c:axId val="427713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988-474F-8B21-EADE402F47BB}"/>
            </c:ext>
          </c:extLst>
        </c:ser>
        <c:dLbls>
          <c:showLegendKey val="0"/>
          <c:showVal val="0"/>
          <c:showCatName val="0"/>
          <c:showSerName val="0"/>
          <c:showPercent val="0"/>
          <c:showBubbleSize val="0"/>
        </c:dLbls>
        <c:marker val="1"/>
        <c:smooth val="0"/>
        <c:axId val="427713040"/>
        <c:axId val="427713432"/>
      </c:lineChart>
      <c:dateAx>
        <c:axId val="427713040"/>
        <c:scaling>
          <c:orientation val="minMax"/>
        </c:scaling>
        <c:delete val="1"/>
        <c:axPos val="b"/>
        <c:numFmt formatCode="ge" sourceLinked="1"/>
        <c:majorTickMark val="none"/>
        <c:minorTickMark val="none"/>
        <c:tickLblPos val="none"/>
        <c:crossAx val="427713432"/>
        <c:crosses val="autoZero"/>
        <c:auto val="1"/>
        <c:lblOffset val="100"/>
        <c:baseTimeUnit val="years"/>
      </c:dateAx>
      <c:valAx>
        <c:axId val="427713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71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2F2-49EF-9DB4-A60BA4C93C53}"/>
            </c:ext>
          </c:extLst>
        </c:ser>
        <c:dLbls>
          <c:showLegendKey val="0"/>
          <c:showVal val="0"/>
          <c:showCatName val="0"/>
          <c:showSerName val="0"/>
          <c:showPercent val="0"/>
          <c:showBubbleSize val="0"/>
        </c:dLbls>
        <c:gapWidth val="150"/>
        <c:axId val="427714608"/>
        <c:axId val="427715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2F2-49EF-9DB4-A60BA4C93C53}"/>
            </c:ext>
          </c:extLst>
        </c:ser>
        <c:dLbls>
          <c:showLegendKey val="0"/>
          <c:showVal val="0"/>
          <c:showCatName val="0"/>
          <c:showSerName val="0"/>
          <c:showPercent val="0"/>
          <c:showBubbleSize val="0"/>
        </c:dLbls>
        <c:marker val="1"/>
        <c:smooth val="0"/>
        <c:axId val="427714608"/>
        <c:axId val="427715000"/>
      </c:lineChart>
      <c:dateAx>
        <c:axId val="427714608"/>
        <c:scaling>
          <c:orientation val="minMax"/>
        </c:scaling>
        <c:delete val="1"/>
        <c:axPos val="b"/>
        <c:numFmt formatCode="ge" sourceLinked="1"/>
        <c:majorTickMark val="none"/>
        <c:minorTickMark val="none"/>
        <c:tickLblPos val="none"/>
        <c:crossAx val="427715000"/>
        <c:crosses val="autoZero"/>
        <c:auto val="1"/>
        <c:lblOffset val="100"/>
        <c:baseTimeUnit val="years"/>
      </c:dateAx>
      <c:valAx>
        <c:axId val="427715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71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528.19000000000005</c:v>
                </c:pt>
                <c:pt idx="1">
                  <c:v>367.97</c:v>
                </c:pt>
                <c:pt idx="2">
                  <c:v>152.71</c:v>
                </c:pt>
                <c:pt idx="3">
                  <c:v>105.69</c:v>
                </c:pt>
                <c:pt idx="4">
                  <c:v>1010.22</c:v>
                </c:pt>
              </c:numCache>
            </c:numRef>
          </c:val>
          <c:extLst xmlns:c16r2="http://schemas.microsoft.com/office/drawing/2015/06/chart">
            <c:ext xmlns:c16="http://schemas.microsoft.com/office/drawing/2014/chart" uri="{C3380CC4-5D6E-409C-BE32-E72D297353CC}">
              <c16:uniqueId val="{00000000-4C3A-4D69-8709-27A1E51B7F0A}"/>
            </c:ext>
          </c:extLst>
        </c:ser>
        <c:dLbls>
          <c:showLegendKey val="0"/>
          <c:showVal val="0"/>
          <c:showCatName val="0"/>
          <c:showSerName val="0"/>
          <c:showPercent val="0"/>
          <c:showBubbleSize val="0"/>
        </c:dLbls>
        <c:gapWidth val="150"/>
        <c:axId val="427508624"/>
        <c:axId val="427509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4C3A-4D69-8709-27A1E51B7F0A}"/>
            </c:ext>
          </c:extLst>
        </c:ser>
        <c:dLbls>
          <c:showLegendKey val="0"/>
          <c:showVal val="0"/>
          <c:showCatName val="0"/>
          <c:showSerName val="0"/>
          <c:showPercent val="0"/>
          <c:showBubbleSize val="0"/>
        </c:dLbls>
        <c:marker val="1"/>
        <c:smooth val="0"/>
        <c:axId val="427508624"/>
        <c:axId val="427509016"/>
      </c:lineChart>
      <c:dateAx>
        <c:axId val="427508624"/>
        <c:scaling>
          <c:orientation val="minMax"/>
        </c:scaling>
        <c:delete val="1"/>
        <c:axPos val="b"/>
        <c:numFmt formatCode="ge" sourceLinked="1"/>
        <c:majorTickMark val="none"/>
        <c:minorTickMark val="none"/>
        <c:tickLblPos val="none"/>
        <c:crossAx val="427509016"/>
        <c:crosses val="autoZero"/>
        <c:auto val="1"/>
        <c:lblOffset val="100"/>
        <c:baseTimeUnit val="years"/>
      </c:dateAx>
      <c:valAx>
        <c:axId val="427509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50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71.39</c:v>
                </c:pt>
                <c:pt idx="1">
                  <c:v>63.64</c:v>
                </c:pt>
                <c:pt idx="2">
                  <c:v>64.59</c:v>
                </c:pt>
                <c:pt idx="3">
                  <c:v>89.11</c:v>
                </c:pt>
                <c:pt idx="4">
                  <c:v>62.81</c:v>
                </c:pt>
              </c:numCache>
            </c:numRef>
          </c:val>
          <c:extLst xmlns:c16r2="http://schemas.microsoft.com/office/drawing/2015/06/chart">
            <c:ext xmlns:c16="http://schemas.microsoft.com/office/drawing/2014/chart" uri="{C3380CC4-5D6E-409C-BE32-E72D297353CC}">
              <c16:uniqueId val="{00000000-B077-4867-9970-32C8A479B11B}"/>
            </c:ext>
          </c:extLst>
        </c:ser>
        <c:dLbls>
          <c:showLegendKey val="0"/>
          <c:showVal val="0"/>
          <c:showCatName val="0"/>
          <c:showSerName val="0"/>
          <c:showPercent val="0"/>
          <c:showBubbleSize val="0"/>
        </c:dLbls>
        <c:gapWidth val="150"/>
        <c:axId val="427510192"/>
        <c:axId val="427510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B077-4867-9970-32C8A479B11B}"/>
            </c:ext>
          </c:extLst>
        </c:ser>
        <c:dLbls>
          <c:showLegendKey val="0"/>
          <c:showVal val="0"/>
          <c:showCatName val="0"/>
          <c:showSerName val="0"/>
          <c:showPercent val="0"/>
          <c:showBubbleSize val="0"/>
        </c:dLbls>
        <c:marker val="1"/>
        <c:smooth val="0"/>
        <c:axId val="427510192"/>
        <c:axId val="427510584"/>
      </c:lineChart>
      <c:dateAx>
        <c:axId val="427510192"/>
        <c:scaling>
          <c:orientation val="minMax"/>
        </c:scaling>
        <c:delete val="1"/>
        <c:axPos val="b"/>
        <c:numFmt formatCode="ge" sourceLinked="1"/>
        <c:majorTickMark val="none"/>
        <c:minorTickMark val="none"/>
        <c:tickLblPos val="none"/>
        <c:crossAx val="427510584"/>
        <c:crosses val="autoZero"/>
        <c:auto val="1"/>
        <c:lblOffset val="100"/>
        <c:baseTimeUnit val="years"/>
      </c:dateAx>
      <c:valAx>
        <c:axId val="427510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51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348.18</c:v>
                </c:pt>
                <c:pt idx="1">
                  <c:v>474.15</c:v>
                </c:pt>
                <c:pt idx="2">
                  <c:v>399.03</c:v>
                </c:pt>
                <c:pt idx="3">
                  <c:v>290.83999999999997</c:v>
                </c:pt>
                <c:pt idx="4">
                  <c:v>373.1</c:v>
                </c:pt>
              </c:numCache>
            </c:numRef>
          </c:val>
          <c:extLst xmlns:c16r2="http://schemas.microsoft.com/office/drawing/2015/06/chart">
            <c:ext xmlns:c16="http://schemas.microsoft.com/office/drawing/2014/chart" uri="{C3380CC4-5D6E-409C-BE32-E72D297353CC}">
              <c16:uniqueId val="{00000000-7E8D-40D1-8486-927A53F6F97C}"/>
            </c:ext>
          </c:extLst>
        </c:ser>
        <c:dLbls>
          <c:showLegendKey val="0"/>
          <c:showVal val="0"/>
          <c:showCatName val="0"/>
          <c:showSerName val="0"/>
          <c:showPercent val="0"/>
          <c:showBubbleSize val="0"/>
        </c:dLbls>
        <c:gapWidth val="150"/>
        <c:axId val="427511760"/>
        <c:axId val="427512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7E8D-40D1-8486-927A53F6F97C}"/>
            </c:ext>
          </c:extLst>
        </c:ser>
        <c:dLbls>
          <c:showLegendKey val="0"/>
          <c:showVal val="0"/>
          <c:showCatName val="0"/>
          <c:showSerName val="0"/>
          <c:showPercent val="0"/>
          <c:showBubbleSize val="0"/>
        </c:dLbls>
        <c:marker val="1"/>
        <c:smooth val="0"/>
        <c:axId val="427511760"/>
        <c:axId val="427512152"/>
      </c:lineChart>
      <c:dateAx>
        <c:axId val="427511760"/>
        <c:scaling>
          <c:orientation val="minMax"/>
        </c:scaling>
        <c:delete val="1"/>
        <c:axPos val="b"/>
        <c:numFmt formatCode="ge" sourceLinked="1"/>
        <c:majorTickMark val="none"/>
        <c:minorTickMark val="none"/>
        <c:tickLblPos val="none"/>
        <c:crossAx val="427512152"/>
        <c:crosses val="autoZero"/>
        <c:auto val="1"/>
        <c:lblOffset val="100"/>
        <c:baseTimeUnit val="years"/>
      </c:dateAx>
      <c:valAx>
        <c:axId val="427512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51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島根県　飯南町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6">
        <f>データ!S6</f>
        <v>5014</v>
      </c>
      <c r="AM8" s="66"/>
      <c r="AN8" s="66"/>
      <c r="AO8" s="66"/>
      <c r="AP8" s="66"/>
      <c r="AQ8" s="66"/>
      <c r="AR8" s="66"/>
      <c r="AS8" s="66"/>
      <c r="AT8" s="65">
        <f>データ!T6</f>
        <v>242.88</v>
      </c>
      <c r="AU8" s="65"/>
      <c r="AV8" s="65"/>
      <c r="AW8" s="65"/>
      <c r="AX8" s="65"/>
      <c r="AY8" s="65"/>
      <c r="AZ8" s="65"/>
      <c r="BA8" s="65"/>
      <c r="BB8" s="65">
        <f>データ!U6</f>
        <v>20.64</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3.7</v>
      </c>
      <c r="Q10" s="65"/>
      <c r="R10" s="65"/>
      <c r="S10" s="65"/>
      <c r="T10" s="65"/>
      <c r="U10" s="65"/>
      <c r="V10" s="65"/>
      <c r="W10" s="65">
        <f>データ!Q6</f>
        <v>100</v>
      </c>
      <c r="X10" s="65"/>
      <c r="Y10" s="65"/>
      <c r="Z10" s="65"/>
      <c r="AA10" s="65"/>
      <c r="AB10" s="65"/>
      <c r="AC10" s="65"/>
      <c r="AD10" s="66">
        <f>データ!R6</f>
        <v>4725</v>
      </c>
      <c r="AE10" s="66"/>
      <c r="AF10" s="66"/>
      <c r="AG10" s="66"/>
      <c r="AH10" s="66"/>
      <c r="AI10" s="66"/>
      <c r="AJ10" s="66"/>
      <c r="AK10" s="2"/>
      <c r="AL10" s="66">
        <f>データ!V6</f>
        <v>183</v>
      </c>
      <c r="AM10" s="66"/>
      <c r="AN10" s="66"/>
      <c r="AO10" s="66"/>
      <c r="AP10" s="66"/>
      <c r="AQ10" s="66"/>
      <c r="AR10" s="66"/>
      <c r="AS10" s="66"/>
      <c r="AT10" s="65">
        <f>データ!W6</f>
        <v>0.13</v>
      </c>
      <c r="AU10" s="65"/>
      <c r="AV10" s="65"/>
      <c r="AW10" s="65"/>
      <c r="AX10" s="65"/>
      <c r="AY10" s="65"/>
      <c r="AZ10" s="65"/>
      <c r="BA10" s="65"/>
      <c r="BB10" s="65">
        <f>データ!X6</f>
        <v>1407.69</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126</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57</v>
      </c>
      <c r="O86" s="25" t="str">
        <f>データ!EO6</f>
        <v>【0.11】</v>
      </c>
    </row>
  </sheetData>
  <sheetProtection algorithmName="SHA-512" hashValue="3gBZQFEmYGR4iu5ZGneSmiWQhjxjq1NL0ZEEpnf3maEJ9aHZQRZ/BNmaf4e8ByOqDP/my2bC/QBcmFvJeFOuug==" saltValue="/oXF0w3J6OIx2PRM4rJZD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S1" workbookViewId="0">
      <selection activeCell="BI8" sqref="BI8"/>
    </sheetView>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323861</v>
      </c>
      <c r="D6" s="32">
        <f t="shared" si="3"/>
        <v>47</v>
      </c>
      <c r="E6" s="32">
        <f t="shared" si="3"/>
        <v>17</v>
      </c>
      <c r="F6" s="32">
        <f t="shared" si="3"/>
        <v>5</v>
      </c>
      <c r="G6" s="32">
        <f t="shared" si="3"/>
        <v>0</v>
      </c>
      <c r="H6" s="32" t="str">
        <f t="shared" si="3"/>
        <v>島根県　飯南町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3.7</v>
      </c>
      <c r="Q6" s="33">
        <f t="shared" si="3"/>
        <v>100</v>
      </c>
      <c r="R6" s="33">
        <f t="shared" si="3"/>
        <v>4725</v>
      </c>
      <c r="S6" s="33">
        <f t="shared" si="3"/>
        <v>5014</v>
      </c>
      <c r="T6" s="33">
        <f t="shared" si="3"/>
        <v>242.88</v>
      </c>
      <c r="U6" s="33">
        <f t="shared" si="3"/>
        <v>20.64</v>
      </c>
      <c r="V6" s="33">
        <f t="shared" si="3"/>
        <v>183</v>
      </c>
      <c r="W6" s="33">
        <f t="shared" si="3"/>
        <v>0.13</v>
      </c>
      <c r="X6" s="33">
        <f t="shared" si="3"/>
        <v>1407.69</v>
      </c>
      <c r="Y6" s="34">
        <f>IF(Y7="",NA(),Y7)</f>
        <v>96.5</v>
      </c>
      <c r="Z6" s="34">
        <f t="shared" ref="Z6:AH6" si="4">IF(Z7="",NA(),Z7)</f>
        <v>101</v>
      </c>
      <c r="AA6" s="34">
        <f t="shared" si="4"/>
        <v>96.13</v>
      </c>
      <c r="AB6" s="34">
        <f t="shared" si="4"/>
        <v>98.76</v>
      </c>
      <c r="AC6" s="34">
        <f t="shared" si="4"/>
        <v>96.84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528.19000000000005</v>
      </c>
      <c r="BG6" s="34">
        <f t="shared" ref="BG6:BO6" si="7">IF(BG7="",NA(),BG7)</f>
        <v>367.97</v>
      </c>
      <c r="BH6" s="34">
        <f t="shared" si="7"/>
        <v>152.71</v>
      </c>
      <c r="BI6" s="34">
        <f t="shared" si="7"/>
        <v>105.69</v>
      </c>
      <c r="BJ6" s="34">
        <f t="shared" si="7"/>
        <v>1010.22</v>
      </c>
      <c r="BK6" s="34">
        <f t="shared" si="7"/>
        <v>1126.77</v>
      </c>
      <c r="BL6" s="34">
        <f t="shared" si="7"/>
        <v>1044.8</v>
      </c>
      <c r="BM6" s="34">
        <f t="shared" si="7"/>
        <v>1081.8</v>
      </c>
      <c r="BN6" s="34">
        <f t="shared" si="7"/>
        <v>974.93</v>
      </c>
      <c r="BO6" s="34">
        <f t="shared" si="7"/>
        <v>855.8</v>
      </c>
      <c r="BP6" s="33" t="str">
        <f>IF(BP7="","",IF(BP7="-","【-】","【"&amp;SUBSTITUTE(TEXT(BP7,"#,##0.00"),"-","△")&amp;"】"))</f>
        <v>【814.89】</v>
      </c>
      <c r="BQ6" s="34">
        <f>IF(BQ7="",NA(),BQ7)</f>
        <v>71.39</v>
      </c>
      <c r="BR6" s="34">
        <f t="shared" ref="BR6:BZ6" si="8">IF(BR7="",NA(),BR7)</f>
        <v>63.64</v>
      </c>
      <c r="BS6" s="34">
        <f t="shared" si="8"/>
        <v>64.59</v>
      </c>
      <c r="BT6" s="34">
        <f t="shared" si="8"/>
        <v>89.11</v>
      </c>
      <c r="BU6" s="34">
        <f t="shared" si="8"/>
        <v>62.81</v>
      </c>
      <c r="BV6" s="34">
        <f t="shared" si="8"/>
        <v>50.9</v>
      </c>
      <c r="BW6" s="34">
        <f t="shared" si="8"/>
        <v>50.82</v>
      </c>
      <c r="BX6" s="34">
        <f t="shared" si="8"/>
        <v>52.19</v>
      </c>
      <c r="BY6" s="34">
        <f t="shared" si="8"/>
        <v>55.32</v>
      </c>
      <c r="BZ6" s="34">
        <f t="shared" si="8"/>
        <v>59.8</v>
      </c>
      <c r="CA6" s="33" t="str">
        <f>IF(CA7="","",IF(CA7="-","【-】","【"&amp;SUBSTITUTE(TEXT(CA7,"#,##0.00"),"-","△")&amp;"】"))</f>
        <v>【60.64】</v>
      </c>
      <c r="CB6" s="34">
        <f>IF(CB7="",NA(),CB7)</f>
        <v>348.18</v>
      </c>
      <c r="CC6" s="34">
        <f t="shared" ref="CC6:CK6" si="9">IF(CC7="",NA(),CC7)</f>
        <v>474.15</v>
      </c>
      <c r="CD6" s="34">
        <f t="shared" si="9"/>
        <v>399.03</v>
      </c>
      <c r="CE6" s="34">
        <f t="shared" si="9"/>
        <v>290.83999999999997</v>
      </c>
      <c r="CF6" s="34">
        <f t="shared" si="9"/>
        <v>373.1</v>
      </c>
      <c r="CG6" s="34">
        <f t="shared" si="9"/>
        <v>293.27</v>
      </c>
      <c r="CH6" s="34">
        <f t="shared" si="9"/>
        <v>300.52</v>
      </c>
      <c r="CI6" s="34">
        <f t="shared" si="9"/>
        <v>296.14</v>
      </c>
      <c r="CJ6" s="34">
        <f t="shared" si="9"/>
        <v>283.17</v>
      </c>
      <c r="CK6" s="34">
        <f t="shared" si="9"/>
        <v>263.76</v>
      </c>
      <c r="CL6" s="33" t="str">
        <f>IF(CL7="","",IF(CL7="-","【-】","【"&amp;SUBSTITUTE(TEXT(CL7,"#,##0.00"),"-","△")&amp;"】"))</f>
        <v>【255.52】</v>
      </c>
      <c r="CM6" s="34">
        <f>IF(CM7="",NA(),CM7)</f>
        <v>61.34</v>
      </c>
      <c r="CN6" s="34">
        <f t="shared" ref="CN6:CV6" si="10">IF(CN7="",NA(),CN7)</f>
        <v>54.62</v>
      </c>
      <c r="CO6" s="34">
        <f t="shared" si="10"/>
        <v>47.9</v>
      </c>
      <c r="CP6" s="34">
        <f t="shared" si="10"/>
        <v>54.62</v>
      </c>
      <c r="CQ6" s="34">
        <f t="shared" si="10"/>
        <v>35.29</v>
      </c>
      <c r="CR6" s="34">
        <f t="shared" si="10"/>
        <v>53.78</v>
      </c>
      <c r="CS6" s="34">
        <f t="shared" si="10"/>
        <v>53.24</v>
      </c>
      <c r="CT6" s="34">
        <f t="shared" si="10"/>
        <v>52.31</v>
      </c>
      <c r="CU6" s="34">
        <f t="shared" si="10"/>
        <v>60.65</v>
      </c>
      <c r="CV6" s="34">
        <f t="shared" si="10"/>
        <v>51.75</v>
      </c>
      <c r="CW6" s="33" t="str">
        <f>IF(CW7="","",IF(CW7="-","【-】","【"&amp;SUBSTITUTE(TEXT(CW7,"#,##0.00"),"-","△")&amp;"】"))</f>
        <v>【52.49】</v>
      </c>
      <c r="CX6" s="34">
        <f>IF(CX7="",NA(),CX7)</f>
        <v>100</v>
      </c>
      <c r="CY6" s="34">
        <f t="shared" ref="CY6:DG6" si="11">IF(CY7="",NA(),CY7)</f>
        <v>100</v>
      </c>
      <c r="CZ6" s="34">
        <f t="shared" si="11"/>
        <v>100</v>
      </c>
      <c r="DA6" s="34">
        <f t="shared" si="11"/>
        <v>100</v>
      </c>
      <c r="DB6" s="34">
        <f t="shared" si="11"/>
        <v>100</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323861</v>
      </c>
      <c r="D7" s="36">
        <v>47</v>
      </c>
      <c r="E7" s="36">
        <v>17</v>
      </c>
      <c r="F7" s="36">
        <v>5</v>
      </c>
      <c r="G7" s="36">
        <v>0</v>
      </c>
      <c r="H7" s="36" t="s">
        <v>111</v>
      </c>
      <c r="I7" s="36" t="s">
        <v>112</v>
      </c>
      <c r="J7" s="36" t="s">
        <v>113</v>
      </c>
      <c r="K7" s="36" t="s">
        <v>114</v>
      </c>
      <c r="L7" s="36" t="s">
        <v>115</v>
      </c>
      <c r="M7" s="36" t="s">
        <v>116</v>
      </c>
      <c r="N7" s="37" t="s">
        <v>117</v>
      </c>
      <c r="O7" s="37" t="s">
        <v>118</v>
      </c>
      <c r="P7" s="37">
        <v>3.7</v>
      </c>
      <c r="Q7" s="37">
        <v>100</v>
      </c>
      <c r="R7" s="37">
        <v>4725</v>
      </c>
      <c r="S7" s="37">
        <v>5014</v>
      </c>
      <c r="T7" s="37">
        <v>242.88</v>
      </c>
      <c r="U7" s="37">
        <v>20.64</v>
      </c>
      <c r="V7" s="37">
        <v>183</v>
      </c>
      <c r="W7" s="37">
        <v>0.13</v>
      </c>
      <c r="X7" s="37">
        <v>1407.69</v>
      </c>
      <c r="Y7" s="37">
        <v>96.5</v>
      </c>
      <c r="Z7" s="37">
        <v>101</v>
      </c>
      <c r="AA7" s="37">
        <v>96.13</v>
      </c>
      <c r="AB7" s="37">
        <v>98.76</v>
      </c>
      <c r="AC7" s="37">
        <v>96.84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528.19000000000005</v>
      </c>
      <c r="BG7" s="37">
        <v>367.97</v>
      </c>
      <c r="BH7" s="37">
        <v>152.71</v>
      </c>
      <c r="BI7" s="37">
        <v>105.69</v>
      </c>
      <c r="BJ7" s="37">
        <v>1010.22</v>
      </c>
      <c r="BK7" s="37">
        <v>1126.77</v>
      </c>
      <c r="BL7" s="37">
        <v>1044.8</v>
      </c>
      <c r="BM7" s="37">
        <v>1081.8</v>
      </c>
      <c r="BN7" s="37">
        <v>974.93</v>
      </c>
      <c r="BO7" s="37">
        <v>855.8</v>
      </c>
      <c r="BP7" s="37">
        <v>814.89</v>
      </c>
      <c r="BQ7" s="37">
        <v>71.39</v>
      </c>
      <c r="BR7" s="37">
        <v>63.64</v>
      </c>
      <c r="BS7" s="37">
        <v>64.59</v>
      </c>
      <c r="BT7" s="37">
        <v>89.11</v>
      </c>
      <c r="BU7" s="37">
        <v>62.81</v>
      </c>
      <c r="BV7" s="37">
        <v>50.9</v>
      </c>
      <c r="BW7" s="37">
        <v>50.82</v>
      </c>
      <c r="BX7" s="37">
        <v>52.19</v>
      </c>
      <c r="BY7" s="37">
        <v>55.32</v>
      </c>
      <c r="BZ7" s="37">
        <v>59.8</v>
      </c>
      <c r="CA7" s="37">
        <v>60.64</v>
      </c>
      <c r="CB7" s="37">
        <v>348.18</v>
      </c>
      <c r="CC7" s="37">
        <v>474.15</v>
      </c>
      <c r="CD7" s="37">
        <v>399.03</v>
      </c>
      <c r="CE7" s="37">
        <v>290.83999999999997</v>
      </c>
      <c r="CF7" s="37">
        <v>373.1</v>
      </c>
      <c r="CG7" s="37">
        <v>293.27</v>
      </c>
      <c r="CH7" s="37">
        <v>300.52</v>
      </c>
      <c r="CI7" s="37">
        <v>296.14</v>
      </c>
      <c r="CJ7" s="37">
        <v>283.17</v>
      </c>
      <c r="CK7" s="37">
        <v>263.76</v>
      </c>
      <c r="CL7" s="37">
        <v>255.52</v>
      </c>
      <c r="CM7" s="37">
        <v>61.34</v>
      </c>
      <c r="CN7" s="37">
        <v>54.62</v>
      </c>
      <c r="CO7" s="37">
        <v>47.9</v>
      </c>
      <c r="CP7" s="37">
        <v>54.62</v>
      </c>
      <c r="CQ7" s="37">
        <v>35.29</v>
      </c>
      <c r="CR7" s="37">
        <v>53.78</v>
      </c>
      <c r="CS7" s="37">
        <v>53.24</v>
      </c>
      <c r="CT7" s="37">
        <v>52.31</v>
      </c>
      <c r="CU7" s="37">
        <v>60.65</v>
      </c>
      <c r="CV7" s="37">
        <v>51.75</v>
      </c>
      <c r="CW7" s="37">
        <v>52.49</v>
      </c>
      <c r="CX7" s="37">
        <v>100</v>
      </c>
      <c r="CY7" s="37">
        <v>100</v>
      </c>
      <c r="CZ7" s="37">
        <v>100</v>
      </c>
      <c r="DA7" s="37">
        <v>100</v>
      </c>
      <c r="DB7" s="37">
        <v>100</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大谷 剛史郎</cp:lastModifiedBy>
  <cp:lastPrinted>2019-02-07T08:33:55Z</cp:lastPrinted>
  <dcterms:created xsi:type="dcterms:W3CDTF">2018-12-03T09:27:56Z</dcterms:created>
  <dcterms:modified xsi:type="dcterms:W3CDTF">2019-02-18T10:21:57Z</dcterms:modified>
  <cp:category/>
</cp:coreProperties>
</file>