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GCEAsUeJYvPSW9vDqeRAq8LYtkhlFAoiXuNOHIqRtCsZg/2pcVtSCzySokhHOHFR9MoLtDRLpYu+2w7KBbg9uw==" workbookSaltValue="ZQiWuPpqTMtIP5ZKF03H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<sst xmlns="http://schemas.openxmlformats.org/spreadsheetml/2006/main" count="251" uniqueCount="125">
  <si>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</si>
  <si>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</si>
  <si>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</si>
  <si>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</si>
  <si>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</si>
  <si>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</si>
  <si>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</si>
  <si>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</si>
  <si>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</si>
  <si>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</si>
  <si>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</si>
  <si>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</si>
  <si>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</si>
  <si>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</si>
  <si>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</si>
  <si>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</si>
  <si>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</si>
  <si>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</si>
  <si>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</si>
  <si>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</si>
  <si>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</si>
  <si>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</si>
  <si>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</si>
  <si>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</si>
  <si>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</si>
  <si>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</si>
  <si>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</si>
  <si>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</si>
  <si>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</si>
  <si>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</si>
  <si>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</si>
  <si>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</si>
  <si>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</si>
  <si>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</si>
  <si>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</si>
  <si>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</si>
  <si>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</si>
  <si>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</si>
  <si>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</si>
  <si>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</si>
  <si>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</si>
  <si>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</si>
  <si>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</si>
  <si>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</si>
  <si>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</si>
  <si>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</si>
  <si>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</si>
  <si>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</si>
  <si>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</si>
  <si>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</si>
  <si>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</si>
  <si>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</si>
  <si>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</si>
  <si>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</si>
  <si>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</si>
  <si>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</si>
  <si>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</si>
  <si>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</si>
  <si>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</si>
  <si>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</si>
  <si>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</si>
  <si>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</si>
  <si>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</si>
  <si>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</si>
  <si>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</si>
  <si>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</si>
  <si>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</si>
  <si>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</si>
  <si>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</si>
  <si>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</si>
  <si>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</si>
  <si>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</si>
  <si>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</si>
  <si>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</si>
  <si>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</si>
  <si>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</si>
  <si>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</si>
  <si>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</si>
  <si>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</si>
  <si>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</si>
  <si>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</si>
  <si>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</si>
  <si>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</si>
  <si>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</si>
  <si>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</si>
  <si>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</si>
  <si>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</si>
  <si>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</si>
  <si>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</si>
  <si>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</si>
  <si>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</si>
  <si>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</si>
  <si>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</si>
  <si>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</si>
  <si>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</si>
  <si>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</si>
  <si>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</si>
  <si>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</si>
  <si>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</si>
  <si>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</si>
  <si>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</si>
  <si>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</si>
  <si>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</si>
  <si>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</si>
  <si>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</si>
  <si>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</si>
  <si>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</si>
  <si>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</si>
  <si>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</si>
  <si>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</si>
  <si>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</si>
  <si>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</si>
  <si>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</si>
  <si>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</si>
  <si>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</si>
  <si>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</si>
  <si>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</si>
  <si>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</si>
  <si>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</si>
  <si>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</si>
  <si>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</si>
  <si>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</si>
  <si>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・事業開始が平成15年度であり比較的新しい浄化槽が多いため法定耐用年数まではまだ間があるが、将来的に亘って改修計画の検討をしていく必要がある。
・浄化槽ブロワの故障が年々増加しており、修繕費が増加傾向にあるため、対応策の検討が必要である。</t>
    <rPh sb="73" eb="76">
      <t>ジョウカソウ</t>
    </rPh>
    <rPh sb="80" eb="82">
      <t>コショウ</t>
    </rPh>
    <rPh sb="83" eb="85">
      <t>ネンネン</t>
    </rPh>
    <rPh sb="85" eb="87">
      <t>ゾウカ</t>
    </rPh>
    <rPh sb="92" eb="94">
      <t>シュウゼン</t>
    </rPh>
    <rPh sb="94" eb="95">
      <t>ヒ</t>
    </rPh>
    <rPh sb="96" eb="98">
      <t>ゾウカ</t>
    </rPh>
    <rPh sb="98" eb="100">
      <t>ケイコウ</t>
    </rPh>
    <rPh sb="106" eb="108">
      <t>タイオウ</t>
    </rPh>
    <rPh sb="108" eb="109">
      <t>サク</t>
    </rPh>
    <rPh sb="110" eb="112">
      <t>ケントウ</t>
    </rPh>
    <rPh sb="113" eb="115">
      <t>ヒツヨウ</t>
    </rPh>
    <phoneticPr fontId="4"/>
  </si>
  <si>
    <t>・設置基数の増加により使用料収入は増加しているものの汚水処理費用を賄うほどにはなく、維持管理費の節減や料金体系の見直しにより経営の健全化を図っていく必要がある。</t>
    <phoneticPr fontId="4"/>
  </si>
  <si>
    <t>・収益的収支比率は右肩上がりで100％に近づいているが、これは一般会計からの繰入金の増加によるものであり、経費回収率の低さから見て分かるように使用料収入で汚水処理費用が賄えていない状況にある。
・予算に占める企業債償還の割合が大きく、自主財源のみでは経営が成り立たず一般会計からの繰入金に頼らざるをえない状況にある。
・事業継続中であり毎年度浄化槽を新規設置しているため、企業債残高は今後も増加していくことが考えられる。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</si>
</sst>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BE-46EF-A4C5-B1CEBCE74417}"/>
            </c:ext>
          </c:extLst>
        </c:ser>
        <c:dLbls>
          <c:showLegendKey val="0"/>
          <c:showVal val="0"/>
          <c:showCatName val="0"/>
          <c:showSerName val="0"/>
          <c:showPercent val="0"/>
          <c:showBubbleSize val="0"/>
        </c:dLbls>
        <c:gapWidth val="150"/>
        <c:axId val="209297624"/>
        <c:axId val="2088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4BE-46EF-A4C5-B1CEBCE74417}"/>
            </c:ext>
          </c:extLst>
        </c:ser>
        <c:dLbls>
          <c:showLegendKey val="0"/>
          <c:showVal val="0"/>
          <c:showCatName val="0"/>
          <c:showSerName val="0"/>
          <c:showPercent val="0"/>
          <c:showBubbleSize val="0"/>
        </c:dLbls>
        <c:marker val="1"/>
        <c:smooth val="0"/>
        <c:axId val="209297624"/>
        <c:axId val="208880704"/>
      </c:lineChart>
      <c:dateAx>
        <c:axId val="209297624"/>
        <c:scaling>
          <c:orientation val="minMax"/>
        </c:scaling>
        <c:delete val="1"/>
        <c:axPos val="b"/>
        <c:numFmt formatCode="ge" sourceLinked="1"/>
        <c:majorTickMark val="none"/>
        <c:minorTickMark val="none"/>
        <c:tickLblPos val="none"/>
        <c:crossAx val="208880704"/>
        <c:crosses val="autoZero"/>
        <c:auto val="1"/>
        <c:lblOffset val="100"/>
        <c:baseTimeUnit val="years"/>
      </c:dateAx>
      <c:valAx>
        <c:axId val="208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9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47.93</c:v>
                </c:pt>
                <c:pt idx="1">
                  <c:v>46.96</c:v>
                </c:pt>
                <c:pt idx="2">
                  <c:v>47.37</c:v>
                </c:pt>
                <c:pt idx="3">
                  <c:v>46.9</c:v>
                </c:pt>
                <c:pt idx="4">
                  <c:v>46.04</c:v>
                </c:pt>
              </c:numCache>
            </c:numRef>
          </c:val>
          <c:extLst xmlns:c16r2="http://schemas.microsoft.com/office/drawing/2015/06/chart">
            <c:ext xmlns:c16="http://schemas.microsoft.com/office/drawing/2014/chart" uri="{C3380CC4-5D6E-409C-BE32-E72D297353CC}">
              <c16:uniqueId val="{00000000-84A4-44C1-BCB9-12146630B9AE}"/>
            </c:ext>
          </c:extLst>
        </c:ser>
        <c:dLbls>
          <c:showLegendKey val="0"/>
          <c:showVal val="0"/>
          <c:showCatName val="0"/>
          <c:showSerName val="0"/>
          <c:showPercent val="0"/>
          <c:showBubbleSize val="0"/>
        </c:dLbls>
        <c:gapWidth val="150"/>
        <c:axId val="209776048"/>
        <c:axId val="2101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84A4-44C1-BCB9-12146630B9AE}"/>
            </c:ext>
          </c:extLst>
        </c:ser>
        <c:dLbls>
          <c:showLegendKey val="0"/>
          <c:showVal val="0"/>
          <c:showCatName val="0"/>
          <c:showSerName val="0"/>
          <c:showPercent val="0"/>
          <c:showBubbleSize val="0"/>
        </c:dLbls>
        <c:marker val="1"/>
        <c:smooth val="0"/>
        <c:axId val="209776048"/>
        <c:axId val="210134144"/>
      </c:lineChart>
      <c:dateAx>
        <c:axId val="209776048"/>
        <c:scaling>
          <c:orientation val="minMax"/>
        </c:scaling>
        <c:delete val="1"/>
        <c:axPos val="b"/>
        <c:numFmt formatCode="ge" sourceLinked="1"/>
        <c:majorTickMark val="none"/>
        <c:minorTickMark val="none"/>
        <c:tickLblPos val="none"/>
        <c:crossAx val="210134144"/>
        <c:crosses val="autoZero"/>
        <c:auto val="1"/>
        <c:lblOffset val="100"/>
        <c:baseTimeUnit val="years"/>
      </c:dateAx>
      <c:valAx>
        <c:axId val="2101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8E0-4092-A81A-6AC3C42E9B52}"/>
            </c:ext>
          </c:extLst>
        </c:ser>
        <c:dLbls>
          <c:showLegendKey val="0"/>
          <c:showVal val="0"/>
          <c:showCatName val="0"/>
          <c:showSerName val="0"/>
          <c:showPercent val="0"/>
          <c:showBubbleSize val="0"/>
        </c:dLbls>
        <c:gapWidth val="150"/>
        <c:axId val="210135320"/>
        <c:axId val="2101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68E0-4092-A81A-6AC3C42E9B52}"/>
            </c:ext>
          </c:extLst>
        </c:ser>
        <c:dLbls>
          <c:showLegendKey val="0"/>
          <c:showVal val="0"/>
          <c:showCatName val="0"/>
          <c:showSerName val="0"/>
          <c:showPercent val="0"/>
          <c:showBubbleSize val="0"/>
        </c:dLbls>
        <c:marker val="1"/>
        <c:smooth val="0"/>
        <c:axId val="210135320"/>
        <c:axId val="210135712"/>
      </c:lineChart>
      <c:dateAx>
        <c:axId val="210135320"/>
        <c:scaling>
          <c:orientation val="minMax"/>
        </c:scaling>
        <c:delete val="1"/>
        <c:axPos val="b"/>
        <c:numFmt formatCode="ge" sourceLinked="1"/>
        <c:majorTickMark val="none"/>
        <c:minorTickMark val="none"/>
        <c:tickLblPos val="none"/>
        <c:crossAx val="210135712"/>
        <c:crosses val="autoZero"/>
        <c:auto val="1"/>
        <c:lblOffset val="100"/>
        <c:baseTimeUnit val="years"/>
      </c:dateAx>
      <c:valAx>
        <c:axId val="2101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77.989999999999995</c:v>
                </c:pt>
                <c:pt idx="1">
                  <c:v>80.459999999999994</c:v>
                </c:pt>
                <c:pt idx="2">
                  <c:v>79.75</c:v>
                </c:pt>
                <c:pt idx="3">
                  <c:v>91.81</c:v>
                </c:pt>
                <c:pt idx="4">
                  <c:v>94.11</c:v>
                </c:pt>
              </c:numCache>
            </c:numRef>
          </c:val>
          <c:extLst xmlns:c16r2="http://schemas.microsoft.com/office/drawing/2015/06/chart">
            <c:ext xmlns:c16="http://schemas.microsoft.com/office/drawing/2014/chart" uri="{C3380CC4-5D6E-409C-BE32-E72D297353CC}">
              <c16:uniqueId val="{00000000-6749-42D8-961B-46FDC4ECAD05}"/>
            </c:ext>
          </c:extLst>
        </c:ser>
        <c:dLbls>
          <c:showLegendKey val="0"/>
          <c:showVal val="0"/>
          <c:showCatName val="0"/>
          <c:showSerName val="0"/>
          <c:showPercent val="0"/>
          <c:showBubbleSize val="0"/>
        </c:dLbls>
        <c:gapWidth val="150"/>
        <c:axId val="208562536"/>
        <c:axId val="2090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9-42D8-961B-46FDC4ECAD05}"/>
            </c:ext>
          </c:extLst>
        </c:ser>
        <c:dLbls>
          <c:showLegendKey val="0"/>
          <c:showVal val="0"/>
          <c:showCatName val="0"/>
          <c:showSerName val="0"/>
          <c:showPercent val="0"/>
          <c:showBubbleSize val="0"/>
        </c:dLbls>
        <c:marker val="1"/>
        <c:smooth val="0"/>
        <c:axId val="208562536"/>
        <c:axId val="209010824"/>
      </c:lineChart>
      <c:dateAx>
        <c:axId val="208562536"/>
        <c:scaling>
          <c:orientation val="minMax"/>
        </c:scaling>
        <c:delete val="1"/>
        <c:axPos val="b"/>
        <c:numFmt formatCode="ge" sourceLinked="1"/>
        <c:majorTickMark val="none"/>
        <c:minorTickMark val="none"/>
        <c:tickLblPos val="none"/>
        <c:crossAx val="209010824"/>
        <c:crosses val="autoZero"/>
        <c:auto val="1"/>
        <c:lblOffset val="100"/>
        <c:baseTimeUnit val="years"/>
      </c:dateAx>
      <c:valAx>
        <c:axId val="2090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76-4977-A3BA-39B35B978C76}"/>
            </c:ext>
          </c:extLst>
        </c:ser>
        <c:dLbls>
          <c:showLegendKey val="0"/>
          <c:showVal val="0"/>
          <c:showCatName val="0"/>
          <c:showSerName val="0"/>
          <c:showPercent val="0"/>
          <c:showBubbleSize val="0"/>
        </c:dLbls>
        <c:gapWidth val="150"/>
        <c:axId val="209258168"/>
        <c:axId val="2092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76-4977-A3BA-39B35B978C76}"/>
            </c:ext>
          </c:extLst>
        </c:ser>
        <c:dLbls>
          <c:showLegendKey val="0"/>
          <c:showVal val="0"/>
          <c:showCatName val="0"/>
          <c:showSerName val="0"/>
          <c:showPercent val="0"/>
          <c:showBubbleSize val="0"/>
        </c:dLbls>
        <c:marker val="1"/>
        <c:smooth val="0"/>
        <c:axId val="209258168"/>
        <c:axId val="209258560"/>
      </c:lineChart>
      <c:dateAx>
        <c:axId val="209258168"/>
        <c:scaling>
          <c:orientation val="minMax"/>
        </c:scaling>
        <c:delete val="1"/>
        <c:axPos val="b"/>
        <c:numFmt formatCode="ge" sourceLinked="1"/>
        <c:majorTickMark val="none"/>
        <c:minorTickMark val="none"/>
        <c:tickLblPos val="none"/>
        <c:crossAx val="209258560"/>
        <c:crosses val="autoZero"/>
        <c:auto val="1"/>
        <c:lblOffset val="100"/>
        <c:baseTimeUnit val="years"/>
      </c:dateAx>
      <c:valAx>
        <c:axId val="2092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5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CF-4687-B18D-55D8ADDBE546}"/>
            </c:ext>
          </c:extLst>
        </c:ser>
        <c:dLbls>
          <c:showLegendKey val="0"/>
          <c:showVal val="0"/>
          <c:showCatName val="0"/>
          <c:showSerName val="0"/>
          <c:showPercent val="0"/>
          <c:showBubbleSize val="0"/>
        </c:dLbls>
        <c:gapWidth val="150"/>
        <c:axId val="209259736"/>
        <c:axId val="2092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F-4687-B18D-55D8ADDBE546}"/>
            </c:ext>
          </c:extLst>
        </c:ser>
        <c:dLbls>
          <c:showLegendKey val="0"/>
          <c:showVal val="0"/>
          <c:showCatName val="0"/>
          <c:showSerName val="0"/>
          <c:showPercent val="0"/>
          <c:showBubbleSize val="0"/>
        </c:dLbls>
        <c:marker val="1"/>
        <c:smooth val="0"/>
        <c:axId val="209259736"/>
        <c:axId val="209260128"/>
      </c:lineChart>
      <c:dateAx>
        <c:axId val="209259736"/>
        <c:scaling>
          <c:orientation val="minMax"/>
        </c:scaling>
        <c:delete val="1"/>
        <c:axPos val="b"/>
        <c:numFmt formatCode="ge" sourceLinked="1"/>
        <c:majorTickMark val="none"/>
        <c:minorTickMark val="none"/>
        <c:tickLblPos val="none"/>
        <c:crossAx val="209260128"/>
        <c:crosses val="autoZero"/>
        <c:auto val="1"/>
        <c:lblOffset val="100"/>
        <c:baseTimeUnit val="years"/>
      </c:dateAx>
      <c:valAx>
        <c:axId val="2092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CD-4BC1-887A-2F973323889E}"/>
            </c:ext>
          </c:extLst>
        </c:ser>
        <c:dLbls>
          <c:showLegendKey val="0"/>
          <c:showVal val="0"/>
          <c:showCatName val="0"/>
          <c:showSerName val="0"/>
          <c:showPercent val="0"/>
          <c:showBubbleSize val="0"/>
        </c:dLbls>
        <c:gapWidth val="150"/>
        <c:axId val="209261304"/>
        <c:axId val="20977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CD-4BC1-887A-2F973323889E}"/>
            </c:ext>
          </c:extLst>
        </c:ser>
        <c:dLbls>
          <c:showLegendKey val="0"/>
          <c:showVal val="0"/>
          <c:showCatName val="0"/>
          <c:showSerName val="0"/>
          <c:showPercent val="0"/>
          <c:showBubbleSize val="0"/>
        </c:dLbls>
        <c:marker val="1"/>
        <c:smooth val="0"/>
        <c:axId val="209261304"/>
        <c:axId val="209774872"/>
      </c:lineChart>
      <c:dateAx>
        <c:axId val="209261304"/>
        <c:scaling>
          <c:orientation val="minMax"/>
        </c:scaling>
        <c:delete val="1"/>
        <c:axPos val="b"/>
        <c:numFmt formatCode="ge" sourceLinked="1"/>
        <c:majorTickMark val="none"/>
        <c:minorTickMark val="none"/>
        <c:tickLblPos val="none"/>
        <c:crossAx val="209774872"/>
        <c:crosses val="autoZero"/>
        <c:auto val="1"/>
        <c:lblOffset val="100"/>
        <c:baseTimeUnit val="years"/>
      </c:dateAx>
      <c:valAx>
        <c:axId val="20977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6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A1-43A3-B8CC-C5AFE965D8AE}"/>
            </c:ext>
          </c:extLst>
        </c:ser>
        <c:dLbls>
          <c:showLegendKey val="0"/>
          <c:showVal val="0"/>
          <c:showCatName val="0"/>
          <c:showSerName val="0"/>
          <c:showPercent val="0"/>
          <c:showBubbleSize val="0"/>
        </c:dLbls>
        <c:gapWidth val="150"/>
        <c:axId val="209776440"/>
        <c:axId val="2097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A1-43A3-B8CC-C5AFE965D8AE}"/>
            </c:ext>
          </c:extLst>
        </c:ser>
        <c:dLbls>
          <c:showLegendKey val="0"/>
          <c:showVal val="0"/>
          <c:showCatName val="0"/>
          <c:showSerName val="0"/>
          <c:showPercent val="0"/>
          <c:showBubbleSize val="0"/>
        </c:dLbls>
        <c:marker val="1"/>
        <c:smooth val="0"/>
        <c:axId val="209776440"/>
        <c:axId val="209776832"/>
      </c:lineChart>
      <c:dateAx>
        <c:axId val="209776440"/>
        <c:scaling>
          <c:orientation val="minMax"/>
        </c:scaling>
        <c:delete val="1"/>
        <c:axPos val="b"/>
        <c:numFmt formatCode="ge" sourceLinked="1"/>
        <c:majorTickMark val="none"/>
        <c:minorTickMark val="none"/>
        <c:tickLblPos val="none"/>
        <c:crossAx val="209776832"/>
        <c:crosses val="autoZero"/>
        <c:auto val="1"/>
        <c:lblOffset val="100"/>
        <c:baseTimeUnit val="years"/>
      </c:dateAx>
      <c:valAx>
        <c:axId val="2097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7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937.19</c:v>
                </c:pt>
                <c:pt idx="1">
                  <c:v>905.78</c:v>
                </c:pt>
                <c:pt idx="2">
                  <c:v>853.88</c:v>
                </c:pt>
                <c:pt idx="3">
                  <c:v>876.14</c:v>
                </c:pt>
                <c:pt idx="4">
                  <c:v>749.44</c:v>
                </c:pt>
              </c:numCache>
            </c:numRef>
          </c:val>
          <c:extLst xmlns:c16r2="http://schemas.microsoft.com/office/drawing/2015/06/chart">
            <c:ext xmlns:c16="http://schemas.microsoft.com/office/drawing/2014/chart" uri="{C3380CC4-5D6E-409C-BE32-E72D297353CC}">
              <c16:uniqueId val="{00000000-7D4D-4AC0-999C-817CAF322DF6}"/>
            </c:ext>
          </c:extLst>
        </c:ser>
        <c:dLbls>
          <c:showLegendKey val="0"/>
          <c:showVal val="0"/>
          <c:showCatName val="0"/>
          <c:showSerName val="0"/>
          <c:showPercent val="0"/>
          <c:showBubbleSize val="0"/>
        </c:dLbls>
        <c:gapWidth val="150"/>
        <c:axId val="209778008"/>
        <c:axId val="2097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7D4D-4AC0-999C-817CAF322DF6}"/>
            </c:ext>
          </c:extLst>
        </c:ser>
        <c:dLbls>
          <c:showLegendKey val="0"/>
          <c:showVal val="0"/>
          <c:showCatName val="0"/>
          <c:showSerName val="0"/>
          <c:showPercent val="0"/>
          <c:showBubbleSize val="0"/>
        </c:dLbls>
        <c:marker val="1"/>
        <c:smooth val="0"/>
        <c:axId val="209778008"/>
        <c:axId val="209778400"/>
      </c:lineChart>
      <c:dateAx>
        <c:axId val="209778008"/>
        <c:scaling>
          <c:orientation val="minMax"/>
        </c:scaling>
        <c:delete val="1"/>
        <c:axPos val="b"/>
        <c:numFmt formatCode="ge" sourceLinked="1"/>
        <c:majorTickMark val="none"/>
        <c:minorTickMark val="none"/>
        <c:tickLblPos val="none"/>
        <c:crossAx val="209778400"/>
        <c:crosses val="autoZero"/>
        <c:auto val="1"/>
        <c:lblOffset val="100"/>
        <c:baseTimeUnit val="years"/>
      </c:dateAx>
      <c:valAx>
        <c:axId val="2097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50.48</c:v>
                </c:pt>
                <c:pt idx="1">
                  <c:v>49.64</c:v>
                </c:pt>
                <c:pt idx="2">
                  <c:v>49.17</c:v>
                </c:pt>
                <c:pt idx="3">
                  <c:v>60.32</c:v>
                </c:pt>
                <c:pt idx="4">
                  <c:v>58.9</c:v>
                </c:pt>
              </c:numCache>
            </c:numRef>
          </c:val>
          <c:extLst xmlns:c16r2="http://schemas.microsoft.com/office/drawing/2015/06/chart">
            <c:ext xmlns:c16="http://schemas.microsoft.com/office/drawing/2014/chart" uri="{C3380CC4-5D6E-409C-BE32-E72D297353CC}">
              <c16:uniqueId val="{00000000-5A4B-456F-807A-A26B411FDE30}"/>
            </c:ext>
          </c:extLst>
        </c:ser>
        <c:dLbls>
          <c:showLegendKey val="0"/>
          <c:showVal val="0"/>
          <c:showCatName val="0"/>
          <c:showSerName val="0"/>
          <c:showPercent val="0"/>
          <c:showBubbleSize val="0"/>
        </c:dLbls>
        <c:gapWidth val="150"/>
        <c:axId val="209997496"/>
        <c:axId val="2099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5A4B-456F-807A-A26B411FDE30}"/>
            </c:ext>
          </c:extLst>
        </c:ser>
        <c:dLbls>
          <c:showLegendKey val="0"/>
          <c:showVal val="0"/>
          <c:showCatName val="0"/>
          <c:showSerName val="0"/>
          <c:showPercent val="0"/>
          <c:showBubbleSize val="0"/>
        </c:dLbls>
        <c:marker val="1"/>
        <c:smooth val="0"/>
        <c:axId val="209997496"/>
        <c:axId val="209997888"/>
      </c:lineChart>
      <c:dateAx>
        <c:axId val="209997496"/>
        <c:scaling>
          <c:orientation val="minMax"/>
        </c:scaling>
        <c:delete val="1"/>
        <c:axPos val="b"/>
        <c:numFmt formatCode="ge" sourceLinked="1"/>
        <c:majorTickMark val="none"/>
        <c:minorTickMark val="none"/>
        <c:tickLblPos val="none"/>
        <c:crossAx val="209997888"/>
        <c:crosses val="autoZero"/>
        <c:auto val="1"/>
        <c:lblOffset val="100"/>
        <c:baseTimeUnit val="years"/>
      </c:dateAx>
      <c:valAx>
        <c:axId val="209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355.31</c:v>
                </c:pt>
                <c:pt idx="1">
                  <c:v>368.71</c:v>
                </c:pt>
                <c:pt idx="2">
                  <c:v>377.43</c:v>
                </c:pt>
                <c:pt idx="3">
                  <c:v>305.91000000000003</c:v>
                </c:pt>
                <c:pt idx="4">
                  <c:v>315.31</c:v>
                </c:pt>
              </c:numCache>
            </c:numRef>
          </c:val>
          <c:extLst xmlns:c16r2="http://schemas.microsoft.com/office/drawing/2015/06/chart">
            <c:ext xmlns:c16="http://schemas.microsoft.com/office/drawing/2014/chart" uri="{C3380CC4-5D6E-409C-BE32-E72D297353CC}">
              <c16:uniqueId val="{00000000-4B55-4566-A4FC-6163E30003E3}"/>
            </c:ext>
          </c:extLst>
        </c:ser>
        <c:dLbls>
          <c:showLegendKey val="0"/>
          <c:showVal val="0"/>
          <c:showCatName val="0"/>
          <c:showSerName val="0"/>
          <c:showPercent val="0"/>
          <c:showBubbleSize val="0"/>
        </c:dLbls>
        <c:gapWidth val="150"/>
        <c:axId val="209999064"/>
        <c:axId val="2099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4B55-4566-A4FC-6163E30003E3}"/>
            </c:ext>
          </c:extLst>
        </c:ser>
        <c:dLbls>
          <c:showLegendKey val="0"/>
          <c:showVal val="0"/>
          <c:showCatName val="0"/>
          <c:showSerName val="0"/>
          <c:showPercent val="0"/>
          <c:showBubbleSize val="0"/>
        </c:dLbls>
        <c:marker val="1"/>
        <c:smooth val="0"/>
        <c:axId val="209999064"/>
        <c:axId val="209999456"/>
      </c:lineChart>
      <c:dateAx>
        <c:axId val="209999064"/>
        <c:scaling>
          <c:orientation val="minMax"/>
        </c:scaling>
        <c:delete val="1"/>
        <c:axPos val="b"/>
        <c:numFmt formatCode="ge" sourceLinked="1"/>
        <c:majorTickMark val="none"/>
        <c:minorTickMark val="none"/>
        <c:tickLblPos val="none"/>
        <c:crossAx val="209999456"/>
        <c:crosses val="autoZero"/>
        <c:auto val="1"/>
        <c:lblOffset val="100"/>
        <c:baseTimeUnit val="years"/>
      </c:dateAx>
      <c:valAx>
        <c:axId val="2099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39409</v>
      </c>
      <c r="AM8" s="49"/>
      <c r="AN8" s="49"/>
      <c r="AO8" s="49"/>
      <c r="AP8" s="49"/>
      <c r="AQ8" s="49"/>
      <c r="AR8" s="49"/>
      <c r="AS8" s="49"/>
      <c r="AT8" s="44">
        <f>データ!T6</f>
        <v>420.93</v>
      </c>
      <c r="AU8" s="44"/>
      <c r="AV8" s="44"/>
      <c r="AW8" s="44"/>
      <c r="AX8" s="44"/>
      <c r="AY8" s="44"/>
      <c r="AZ8" s="44"/>
      <c r="BA8" s="44"/>
      <c r="BB8" s="44">
        <f>データ!U6</f>
        <v>93.62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7.34</v>
      </c>
      <c r="Q10" s="44"/>
      <c r="R10" s="44"/>
      <c r="S10" s="44"/>
      <c r="T10" s="44"/>
      <c r="U10" s="44"/>
      <c r="V10" s="44"/>
      <c r="W10" s="44">
        <f>データ!Q6</f>
        <v>100</v>
      </c>
      <c r="X10" s="44"/>
      <c r="Y10" s="44"/>
      <c r="Z10" s="44"/>
      <c r="AA10" s="44"/>
      <c r="AB10" s="44"/>
      <c r="AC10" s="44"/>
      <c r="AD10" s="49">
        <f>データ!R6</f>
        <v>3439</v>
      </c>
      <c r="AE10" s="49"/>
      <c r="AF10" s="49"/>
      <c r="AG10" s="49"/>
      <c r="AH10" s="49"/>
      <c r="AI10" s="49"/>
      <c r="AJ10" s="49"/>
      <c r="AK10" s="2"/>
      <c r="AL10" s="49">
        <f>データ!V6</f>
        <v>2879</v>
      </c>
      <c r="AM10" s="49"/>
      <c r="AN10" s="49"/>
      <c r="AO10" s="49"/>
      <c r="AP10" s="49"/>
      <c r="AQ10" s="49"/>
      <c r="AR10" s="49"/>
      <c r="AS10" s="49"/>
      <c r="AT10" s="44">
        <f>データ!W6</f>
        <v>0.23</v>
      </c>
      <c r="AU10" s="44"/>
      <c r="AV10" s="44"/>
      <c r="AW10" s="44"/>
      <c r="AX10" s="44"/>
      <c r="AY10" s="44"/>
      <c r="AZ10" s="44"/>
      <c r="BA10" s="44"/>
      <c r="BB10" s="44">
        <f>データ!X6</f>
        <v>12517.39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Yifb4FiMAr7DzVHdHEACnAqktLPvG8lw4TTaaGn85tU9bgvx19bm6tWsgb7+J15ekivamUY1Al5hMZI1muO41A==" saltValue="/G0J7BEGB27RNPy3dekl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322067</v>
      </c>
      <c r="D6" s="32">
        <f t="shared" si="3"/>
        <v>47</v>
      </c>
      <c r="E6" s="32">
        <f t="shared" si="3"/>
        <v>18</v>
      </c>
      <c r="F6" s="32">
        <f t="shared" si="3"/>
        <v>0</v>
      </c>
      <c r="G6" s="32">
        <f t="shared" si="3"/>
        <v>0</v>
      </c>
      <c r="H6" s="32" t="str">
        <f t="shared" si="3"/>
        <v>島根県　安来市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7.34</v>
      </c>
      <c r="Q6" s="33">
        <f t="shared" si="3"/>
        <v>100</v>
      </c>
      <c r="R6" s="33">
        <f t="shared" si="3"/>
        <v>3439</v>
      </c>
      <c r="S6" s="33">
        <f t="shared" si="3"/>
        <v>39409</v>
      </c>
      <c r="T6" s="33">
        <f t="shared" si="3"/>
        <v>420.93</v>
      </c>
      <c r="U6" s="33">
        <f t="shared" si="3"/>
        <v>93.62</v>
      </c>
      <c r="V6" s="33">
        <f t="shared" si="3"/>
        <v>2879</v>
      </c>
      <c r="W6" s="33">
        <f t="shared" si="3"/>
        <v>0.23</v>
      </c>
      <c r="X6" s="33">
        <f t="shared" si="3"/>
        <v>12517.39</v>
      </c>
      <c r="Y6" s="34">
        <f>IF(Y7="",NA(),Y7)</f>
        <v>77.989999999999995</v>
      </c>
      <c r="Z6" s="34">
        <f t="shared" ref="Z6:AH6" si="4">IF(Z7="",NA(),Z7)</f>
        <v>80.459999999999994</v>
      </c>
      <c r="AA6" s="34">
        <f t="shared" si="4"/>
        <v>79.75</v>
      </c>
      <c r="AB6" s="34">
        <f t="shared" si="4"/>
        <v>91.81</v>
      </c>
      <c r="AC6" s="34">
        <f t="shared" si="4"/>
        <v>94.11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937.19</v>
      </c>
      <c r="BG6" s="34">
        <f t="shared" ref="BG6:BO6" si="7">IF(BG7="",NA(),BG7)</f>
        <v>905.78</v>
      </c>
      <c r="BH6" s="34">
        <f t="shared" si="7"/>
        <v>853.88</v>
      </c>
      <c r="BI6" s="34">
        <f t="shared" si="7"/>
        <v>876.14</v>
      </c>
      <c r="BJ6" s="34">
        <f t="shared" si="7"/>
        <v>749.44</v>
      </c>
      <c r="BK6" s="34">
        <f t="shared" si="7"/>
        <v>446.63</v>
      </c>
      <c r="BL6" s="34">
        <f t="shared" si="7"/>
        <v>416.91</v>
      </c>
      <c r="BM6" s="34">
        <f t="shared" si="7"/>
        <v>392.19</v>
      </c>
      <c r="BN6" s="34">
        <f t="shared" si="7"/>
        <v>413.5</v>
      </c>
      <c r="BO6" s="34">
        <f t="shared" si="7"/>
        <v>407.42</v>
      </c>
      <c r="BP6" s="33" t="str">
        <f>IF(BP7="","",IF(BP7="-","【-】","【"&amp;SUBSTITUTE(TEXT(BP7,"#,##0.00"),"-","△")&amp;"】"))</f>
        <v>【329.28】</v>
      </c>
      <c r="BQ6" s="34">
        <f>IF(BQ7="",NA(),BQ7)</f>
        <v>50.48</v>
      </c>
      <c r="BR6" s="34">
        <f t="shared" ref="BR6:BZ6" si="8">IF(BR7="",NA(),BR7)</f>
        <v>49.64</v>
      </c>
      <c r="BS6" s="34">
        <f t="shared" si="8"/>
        <v>49.17</v>
      </c>
      <c r="BT6" s="34">
        <f t="shared" si="8"/>
        <v>60.32</v>
      </c>
      <c r="BU6" s="34">
        <f t="shared" si="8"/>
        <v>58.9</v>
      </c>
      <c r="BV6" s="34">
        <f t="shared" si="8"/>
        <v>58.53</v>
      </c>
      <c r="BW6" s="34">
        <f t="shared" si="8"/>
        <v>57.93</v>
      </c>
      <c r="BX6" s="34">
        <f t="shared" si="8"/>
        <v>57.03</v>
      </c>
      <c r="BY6" s="34">
        <f t="shared" si="8"/>
        <v>55.84</v>
      </c>
      <c r="BZ6" s="34">
        <f t="shared" si="8"/>
        <v>57.08</v>
      </c>
      <c r="CA6" s="33" t="str">
        <f>IF(CA7="","",IF(CA7="-","【-】","【"&amp;SUBSTITUTE(TEXT(CA7,"#,##0.00"),"-","△")&amp;"】"))</f>
        <v>【60.55】</v>
      </c>
      <c r="CB6" s="34">
        <f>IF(CB7="",NA(),CB7)</f>
        <v>355.31</v>
      </c>
      <c r="CC6" s="34">
        <f t="shared" ref="CC6:CK6" si="9">IF(CC7="",NA(),CC7)</f>
        <v>368.71</v>
      </c>
      <c r="CD6" s="34">
        <f t="shared" si="9"/>
        <v>377.43</v>
      </c>
      <c r="CE6" s="34">
        <f t="shared" si="9"/>
        <v>305.91000000000003</v>
      </c>
      <c r="CF6" s="34">
        <f t="shared" si="9"/>
        <v>315.31</v>
      </c>
      <c r="CG6" s="34">
        <f t="shared" si="9"/>
        <v>266.57</v>
      </c>
      <c r="CH6" s="34">
        <f t="shared" si="9"/>
        <v>276.93</v>
      </c>
      <c r="CI6" s="34">
        <f t="shared" si="9"/>
        <v>283.73</v>
      </c>
      <c r="CJ6" s="34">
        <f t="shared" si="9"/>
        <v>287.57</v>
      </c>
      <c r="CK6" s="34">
        <f t="shared" si="9"/>
        <v>286.86</v>
      </c>
      <c r="CL6" s="33" t="str">
        <f>IF(CL7="","",IF(CL7="-","【-】","【"&amp;SUBSTITUTE(TEXT(CL7,"#,##0.00"),"-","△")&amp;"】"))</f>
        <v>【269.12】</v>
      </c>
      <c r="CM6" s="34">
        <f>IF(CM7="",NA(),CM7)</f>
        <v>47.93</v>
      </c>
      <c r="CN6" s="34">
        <f t="shared" ref="CN6:CV6" si="10">IF(CN7="",NA(),CN7)</f>
        <v>46.96</v>
      </c>
      <c r="CO6" s="34">
        <f t="shared" si="10"/>
        <v>47.37</v>
      </c>
      <c r="CP6" s="34">
        <f t="shared" si="10"/>
        <v>46.9</v>
      </c>
      <c r="CQ6" s="34">
        <f t="shared" si="10"/>
        <v>46.04</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322067</v>
      </c>
      <c r="D7" s="36">
        <v>47</v>
      </c>
      <c r="E7" s="36">
        <v>18</v>
      </c>
      <c r="F7" s="36">
        <v>0</v>
      </c>
      <c r="G7" s="36">
        <v>0</v>
      </c>
      <c r="H7" s="36" t="s">
        <v>109</v>
      </c>
      <c r="I7" s="36" t="s">
        <v>110</v>
      </c>
      <c r="J7" s="36" t="s">
        <v>111</v>
      </c>
      <c r="K7" s="36" t="s">
        <v>112</v>
      </c>
      <c r="L7" s="36" t="s">
        <v>113</v>
      </c>
      <c r="M7" s="36" t="s">
        <v>114</v>
      </c>
      <c r="N7" s="37" t="s">
        <v>115</v>
      </c>
      <c r="O7" s="37" t="s">
        <v>116</v>
      </c>
      <c r="P7" s="37">
        <v>7.34</v>
      </c>
      <c r="Q7" s="37">
        <v>100</v>
      </c>
      <c r="R7" s="37">
        <v>3439</v>
      </c>
      <c r="S7" s="37">
        <v>39409</v>
      </c>
      <c r="T7" s="37">
        <v>420.93</v>
      </c>
      <c r="U7" s="37">
        <v>93.62</v>
      </c>
      <c r="V7" s="37">
        <v>2879</v>
      </c>
      <c r="W7" s="37">
        <v>0.23</v>
      </c>
      <c r="X7" s="37">
        <v>12517.39</v>
      </c>
      <c r="Y7" s="37">
        <v>77.989999999999995</v>
      </c>
      <c r="Z7" s="37">
        <v>80.459999999999994</v>
      </c>
      <c r="AA7" s="37">
        <v>79.75</v>
      </c>
      <c r="AB7" s="37">
        <v>91.81</v>
      </c>
      <c r="AC7" s="37">
        <v>94.11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937.19</v>
      </c>
      <c r="BG7" s="37">
        <v>905.78</v>
      </c>
      <c r="BH7" s="37">
        <v>853.88</v>
      </c>
      <c r="BI7" s="37">
        <v>876.14</v>
      </c>
      <c r="BJ7" s="37">
        <v>749.44</v>
      </c>
      <c r="BK7" s="37">
        <v>446.63</v>
      </c>
      <c r="BL7" s="37">
        <v>416.91</v>
      </c>
      <c r="BM7" s="37">
        <v>392.19</v>
      </c>
      <c r="BN7" s="37">
        <v>413.5</v>
      </c>
      <c r="BO7" s="37">
        <v>407.42</v>
      </c>
      <c r="BP7" s="37">
        <v>329.28</v>
      </c>
      <c r="BQ7" s="37">
        <v>50.48</v>
      </c>
      <c r="BR7" s="37">
        <v>49.64</v>
      </c>
      <c r="BS7" s="37">
        <v>49.17</v>
      </c>
      <c r="BT7" s="37">
        <v>60.32</v>
      </c>
      <c r="BU7" s="37">
        <v>58.9</v>
      </c>
      <c r="BV7" s="37">
        <v>58.53</v>
      </c>
      <c r="BW7" s="37">
        <v>57.93</v>
      </c>
      <c r="BX7" s="37">
        <v>57.03</v>
      </c>
      <c r="BY7" s="37">
        <v>55.84</v>
      </c>
      <c r="BZ7" s="37">
        <v>57.08</v>
      </c>
      <c r="CA7" s="37">
        <v>60.55</v>
      </c>
      <c r="CB7" s="37">
        <v>355.31</v>
      </c>
      <c r="CC7" s="37">
        <v>368.71</v>
      </c>
      <c r="CD7" s="37">
        <v>377.43</v>
      </c>
      <c r="CE7" s="37">
        <v>305.91000000000003</v>
      </c>
      <c r="CF7" s="37">
        <v>315.31</v>
      </c>
      <c r="CG7" s="37">
        <v>266.57</v>
      </c>
      <c r="CH7" s="37">
        <v>276.93</v>
      </c>
      <c r="CI7" s="37">
        <v>283.73</v>
      </c>
      <c r="CJ7" s="37">
        <v>287.57</v>
      </c>
      <c r="CK7" s="37">
        <v>286.86</v>
      </c>
      <c r="CL7" s="37">
        <v>269.12</v>
      </c>
      <c r="CM7" s="37">
        <v>47.93</v>
      </c>
      <c r="CN7" s="37">
        <v>46.96</v>
      </c>
      <c r="CO7" s="37">
        <v>47.37</v>
      </c>
      <c r="CP7" s="37">
        <v>46.9</v>
      </c>
      <c r="CQ7" s="37">
        <v>46.04</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2019-01-29T04:42:19Z</cp:lastPrinted>
  <dcterms:created xsi:type="dcterms:W3CDTF">2018-12-03T09:40:37Z</dcterms:created>
  <dcterms:modified xsi:type="dcterms:W3CDTF">2019-02-05T23:45:06Z</dcterms:modified>
  <cp:category/>
</cp:coreProperties>
</file>