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102.MASUDACITY\Documents\"/>
    </mc:Choice>
  </mc:AlternateContent>
  <workbookProtection workbookAlgorithmName="SHA-512" workbookHashValue="PKlAuBN1WJYT506YAX6IrR6fVjYbocbTU14rUPb3hRbJt+qZMZOuyzWCEih0OQ4qQZhXG0/F+Qrhu+9zQRMxng==" workbookSaltValue="rQEPrt3601qKVTOJGhdVR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<sst xmlns="http://schemas.openxmlformats.org/spreadsheetml/2006/main" count="237" uniqueCount="123">
  <si>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</si>
  <si>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</si>
  <si>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</si>
  <si>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</si>
  <si>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</si>
  <si>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</si>
  <si>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</si>
  <si>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</si>
  <si>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</si>
  <si>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</si>
  <si>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</si>
  <si>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</si>
  <si>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</si>
  <si>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</si>
  <si>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</si>
  <si>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</si>
  <si>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</si>
  <si>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</si>
  <si>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</si>
  <si>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</si>
  <si>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</si>
  <si>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</si>
  <si>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</si>
  <si>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</si>
  <si>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</si>
  <si>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</si>
  <si>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</si>
  <si>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</si>
  <si>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</si>
  <si>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</si>
  <si>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</si>
  <si>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</si>
  <si>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</si>
  <si>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</si>
  <si>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</si>
  <si>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</si>
  <si>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</si>
  <si>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</si>
  <si>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</si>
  <si>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</si>
  <si>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</si>
  <si>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</si>
  <si>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</si>
  <si>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</si>
  <si>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</si>
  <si>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</si>
  <si>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</si>
  <si>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</si>
  <si>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</si>
  <si>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</si>
  <si>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</si>
  <si>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</si>
  <si>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</si>
  <si>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</si>
  <si>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</si>
  <si>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</si>
  <si>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</si>
  <si>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</si>
  <si>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</si>
  <si>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</si>
  <si>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</si>
  <si>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</si>
  <si>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</si>
  <si>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</si>
  <si>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</si>
  <si>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</si>
  <si>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</si>
  <si>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</si>
  <si>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</si>
  <si>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</si>
  <si>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</si>
  <si>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</si>
  <si>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</si>
  <si>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</si>
  <si>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</si>
  <si>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</si>
  <si>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</si>
  <si>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</si>
  <si>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</si>
  <si>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</si>
  <si>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</si>
  <si>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</si>
  <si>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</si>
  <si>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</si>
  <si>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</si>
  <si>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</si>
  <si>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</si>
  <si>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</si>
  <si>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</si>
  <si>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</si>
  <si>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</si>
  <si>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</si>
  <si>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</si>
  <si>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</si>
  <si>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</si>
  <si>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</si>
  <si>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</si>
  <si>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</si>
  <si>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</si>
  <si>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</si>
  <si>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</si>
  <si>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</si>
  <si>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</si>
  <si>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</si>
  <si>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</si>
  <si>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</si>
  <si>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</si>
  <si>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</si>
  <si>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</si>
  <si>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</si>
  <si>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</si>
  <si>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</si>
  <si>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</si>
  <si>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</si>
  <si>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</si>
  <si>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</si>
  <si>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</si>
  <si>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</si>
  <si>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</si>
  <si>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</si>
  <si>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事業については、施設利用率を除きすべての項目で類似団体の平均値より厳しい状況となっている。当事業については平成２９年度をもって終了し、上水道事業へ統合するため、上水道事業にて効率的に対応し少しでも数値が向上するよう努力したい。</t>
    <rPh sb="0" eb="2">
      <t>カンイ</t>
    </rPh>
    <rPh sb="2" eb="4">
      <t>スイドウ</t>
    </rPh>
    <rPh sb="4" eb="6">
      <t>ジギョウ</t>
    </rPh>
    <rPh sb="12" eb="14">
      <t>シセツ</t>
    </rPh>
    <rPh sb="14" eb="16">
      <t>リヨウ</t>
    </rPh>
    <rPh sb="16" eb="17">
      <t>リツ</t>
    </rPh>
    <rPh sb="18" eb="19">
      <t>ノゾ</t>
    </rPh>
    <rPh sb="24" eb="26">
      <t>コウモク</t>
    </rPh>
    <rPh sb="27" eb="29">
      <t>ルイジ</t>
    </rPh>
    <rPh sb="29" eb="31">
      <t>ダンタイ</t>
    </rPh>
    <rPh sb="32" eb="35">
      <t>ヘイキンチ</t>
    </rPh>
    <rPh sb="37" eb="38">
      <t>キビ</t>
    </rPh>
    <rPh sb="40" eb="42">
      <t>ジョウキョウ</t>
    </rPh>
    <rPh sb="49" eb="50">
      <t>トウ</t>
    </rPh>
    <rPh sb="50" eb="52">
      <t>ジギョウ</t>
    </rPh>
    <rPh sb="57" eb="59">
      <t>ヘイセイ</t>
    </rPh>
    <rPh sb="61" eb="63">
      <t>ネンド</t>
    </rPh>
    <rPh sb="67" eb="69">
      <t>シュウリョウ</t>
    </rPh>
    <rPh sb="71" eb="74">
      <t>ジョウスイドウ</t>
    </rPh>
    <rPh sb="74" eb="76">
      <t>ジギョウ</t>
    </rPh>
    <rPh sb="77" eb="79">
      <t>トウゴウ</t>
    </rPh>
    <rPh sb="84" eb="87">
      <t>ジョウスイドウ</t>
    </rPh>
    <rPh sb="87" eb="89">
      <t>ジギョウ</t>
    </rPh>
    <rPh sb="91" eb="94">
      <t>コウリツテキ</t>
    </rPh>
    <rPh sb="95" eb="97">
      <t>タイオウ</t>
    </rPh>
    <rPh sb="98" eb="99">
      <t>スコ</t>
    </rPh>
    <rPh sb="102" eb="104">
      <t>スウチ</t>
    </rPh>
    <rPh sb="105" eb="107">
      <t>コウジョウ</t>
    </rPh>
    <rPh sb="111" eb="113">
      <t>ドリョク</t>
    </rPh>
    <phoneticPr fontId="4"/>
  </si>
  <si>
    <t>平成２９年度の管路更新事業については予算状況が厳しい中、例年と比べ減少した。当事業については平成２９年度をもって終了し、上水道事業へ統合するため、上水道事業にて効率的に対応し少しでも数値が向上するよう努力したい。</t>
    <rPh sb="0" eb="2">
      <t>ヘイセイ</t>
    </rPh>
    <rPh sb="4" eb="6">
      <t>ネンド</t>
    </rPh>
    <rPh sb="7" eb="9">
      <t>カンロ</t>
    </rPh>
    <rPh sb="9" eb="11">
      <t>コウシン</t>
    </rPh>
    <rPh sb="11" eb="13">
      <t>ジギョウ</t>
    </rPh>
    <rPh sb="18" eb="20">
      <t>ヨサン</t>
    </rPh>
    <rPh sb="20" eb="22">
      <t>ジョウキョウ</t>
    </rPh>
    <rPh sb="23" eb="24">
      <t>キビ</t>
    </rPh>
    <rPh sb="26" eb="27">
      <t>ナカ</t>
    </rPh>
    <rPh sb="28" eb="30">
      <t>レイネン</t>
    </rPh>
    <rPh sb="31" eb="32">
      <t>クラ</t>
    </rPh>
    <rPh sb="33" eb="35">
      <t>ゲンショウ</t>
    </rPh>
    <phoneticPr fontId="4"/>
  </si>
  <si>
    <t>全体的にはほぼすべての項目で類似団体の平均値より厳しい状況となっている。当事業については平成２９年度をもって終了し、上水道事業へ統合するため、上水道事業にて効率的に対応し少しでも数値が向上するよう努力したい。</t>
    <rPh sb="0" eb="3">
      <t>ゼンタイテキ</t>
    </rPh>
    <rPh sb="11" eb="13">
      <t>コウモク</t>
    </rPh>
    <rPh sb="14" eb="16">
      <t>ルイジ</t>
    </rPh>
    <rPh sb="16" eb="18">
      <t>ダンタイ</t>
    </rPh>
    <rPh sb="19" eb="22">
      <t>ヘイキンチ</t>
    </rPh>
    <rPh sb="24" eb="25">
      <t>キビ</t>
    </rPh>
    <rPh sb="27" eb="2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</si>
</sst>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3.62</c:v>
                </c:pt>
                <c:pt idx="1">
                  <c:v>3.32</c:v>
                </c:pt>
                <c:pt idx="2">
                  <c:v>2.85</c:v>
                </c:pt>
                <c:pt idx="3">
                  <c:v>1.34</c:v>
                </c:pt>
                <c:pt idx="4">
                  <c:v>0.27</c:v>
                </c:pt>
              </c:numCache>
            </c:numRef>
          </c:val>
          <c:extLst>
            <c:ext xmlns:c16="http://schemas.microsoft.com/office/drawing/2014/chart" uri="{C3380CC4-5D6E-409C-BE32-E72D297353CC}">
              <c16:uniqueId val="{00000000-339B-4138-B3B3-6174FD2D736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339B-4138-B3B3-6174FD2D736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84.5</c:v>
                </c:pt>
                <c:pt idx="1">
                  <c:v>85.5</c:v>
                </c:pt>
                <c:pt idx="2">
                  <c:v>85.96</c:v>
                </c:pt>
                <c:pt idx="3">
                  <c:v>69.98</c:v>
                </c:pt>
                <c:pt idx="4">
                  <c:v>70.239999999999995</c:v>
                </c:pt>
              </c:numCache>
            </c:numRef>
          </c:val>
          <c:extLst>
            <c:ext xmlns:c16="http://schemas.microsoft.com/office/drawing/2014/chart" uri="{C3380CC4-5D6E-409C-BE32-E72D297353CC}">
              <c16:uniqueId val="{00000000-E6CF-48AC-A779-91BC418B172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E6CF-48AC-A779-91BC418B172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63.09</c:v>
                </c:pt>
                <c:pt idx="1">
                  <c:v>61.9</c:v>
                </c:pt>
                <c:pt idx="2">
                  <c:v>60.54</c:v>
                </c:pt>
                <c:pt idx="3">
                  <c:v>68.569999999999993</c:v>
                </c:pt>
                <c:pt idx="4">
                  <c:v>68.150000000000006</c:v>
                </c:pt>
              </c:numCache>
            </c:numRef>
          </c:val>
          <c:extLst>
            <c:ext xmlns:c16="http://schemas.microsoft.com/office/drawing/2014/chart" uri="{C3380CC4-5D6E-409C-BE32-E72D297353CC}">
              <c16:uniqueId val="{00000000-9D57-45B3-AB17-7BC64E0B56D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9D57-45B3-AB17-7BC64E0B56D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62.82</c:v>
                </c:pt>
                <c:pt idx="1">
                  <c:v>61.82</c:v>
                </c:pt>
                <c:pt idx="2">
                  <c:v>64.010000000000005</c:v>
                </c:pt>
                <c:pt idx="3">
                  <c:v>62.65</c:v>
                </c:pt>
                <c:pt idx="4">
                  <c:v>68.87</c:v>
                </c:pt>
              </c:numCache>
            </c:numRef>
          </c:val>
          <c:extLst>
            <c:ext xmlns:c16="http://schemas.microsoft.com/office/drawing/2014/chart" uri="{C3380CC4-5D6E-409C-BE32-E72D297353CC}">
              <c16:uniqueId val="{00000000-1EF9-4F21-8111-47C3150ED63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1EF9-4F21-8111-47C3150ED63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0B-4661-9EC2-DDDEDB519A1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0B-4661-9EC2-DDDEDB519A1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E-4693-B22E-CF742B8A574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E-4693-B22E-CF742B8A574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7F-4585-902C-78ED391E3BA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7F-4585-902C-78ED391E3BA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10-45A8-BDC4-28B094BCFD4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10-45A8-BDC4-28B094BCFD4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1368.93</c:v>
                </c:pt>
                <c:pt idx="1">
                  <c:v>1657.59</c:v>
                </c:pt>
                <c:pt idx="2">
                  <c:v>1820.4</c:v>
                </c:pt>
                <c:pt idx="3">
                  <c:v>2058.02</c:v>
                </c:pt>
                <c:pt idx="4">
                  <c:v>2406.11</c:v>
                </c:pt>
              </c:numCache>
            </c:numRef>
          </c:val>
          <c:extLst>
            <c:ext xmlns:c16="http://schemas.microsoft.com/office/drawing/2014/chart" uri="{C3380CC4-5D6E-409C-BE32-E72D297353CC}">
              <c16:uniqueId val="{00000000-CCFE-4395-960F-5028CE53A8B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CCFE-4395-960F-5028CE53A8B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34.590000000000003</c:v>
                </c:pt>
                <c:pt idx="1">
                  <c:v>34.78</c:v>
                </c:pt>
                <c:pt idx="2">
                  <c:v>32.07</c:v>
                </c:pt>
                <c:pt idx="3">
                  <c:v>33.47</c:v>
                </c:pt>
                <c:pt idx="4">
                  <c:v>31.04</c:v>
                </c:pt>
              </c:numCache>
            </c:numRef>
          </c:val>
          <c:extLst>
            <c:ext xmlns:c16="http://schemas.microsoft.com/office/drawing/2014/chart" uri="{C3380CC4-5D6E-409C-BE32-E72D297353CC}">
              <c16:uniqueId val="{00000000-E764-4ECB-A537-EDAC6A063B6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E764-4ECB-A537-EDAC6A063B6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504.46</c:v>
                </c:pt>
                <c:pt idx="1">
                  <c:v>514.76</c:v>
                </c:pt>
                <c:pt idx="2">
                  <c:v>560.12</c:v>
                </c:pt>
                <c:pt idx="3">
                  <c:v>537.91999999999996</c:v>
                </c:pt>
                <c:pt idx="4">
                  <c:v>496.25</c:v>
                </c:pt>
              </c:numCache>
            </c:numRef>
          </c:val>
          <c:extLst>
            <c:ext xmlns:c16="http://schemas.microsoft.com/office/drawing/2014/chart" uri="{C3380CC4-5D6E-409C-BE32-E72D297353CC}">
              <c16:uniqueId val="{00000000-6335-48FA-845A-663F5EB9A6F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6335-48FA-845A-663F5EB9A6F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益田市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47521</v>
      </c>
      <c r="AM8" s="66"/>
      <c r="AN8" s="66"/>
      <c r="AO8" s="66"/>
      <c r="AP8" s="66"/>
      <c r="AQ8" s="66"/>
      <c r="AR8" s="66"/>
      <c r="AS8" s="66"/>
      <c r="AT8" s="65">
        <f>データ!$S$6</f>
        <v>733.19</v>
      </c>
      <c r="AU8" s="65"/>
      <c r="AV8" s="65"/>
      <c r="AW8" s="65"/>
      <c r="AX8" s="65"/>
      <c r="AY8" s="65"/>
      <c r="AZ8" s="65"/>
      <c r="BA8" s="65"/>
      <c r="BB8" s="65">
        <f>データ!$T$6</f>
        <v>64.81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5.67</v>
      </c>
      <c r="Q10" s="65"/>
      <c r="R10" s="65"/>
      <c r="S10" s="65"/>
      <c r="T10" s="65"/>
      <c r="U10" s="65"/>
      <c r="V10" s="65"/>
      <c r="W10" s="66">
        <f>データ!$Q$6</f>
        <v>2887</v>
      </c>
      <c r="X10" s="66"/>
      <c r="Y10" s="66"/>
      <c r="Z10" s="66"/>
      <c r="AA10" s="66"/>
      <c r="AB10" s="66"/>
      <c r="AC10" s="66"/>
      <c r="AD10" s="2"/>
      <c r="AE10" s="2"/>
      <c r="AF10" s="2"/>
      <c r="AG10" s="2"/>
      <c r="AH10" s="2"/>
      <c r="AI10" s="2"/>
      <c r="AJ10" s="2"/>
      <c r="AK10" s="2"/>
      <c r="AL10" s="66">
        <f>データ!$U$6</f>
        <v>2676</v>
      </c>
      <c r="AM10" s="66"/>
      <c r="AN10" s="66"/>
      <c r="AO10" s="66"/>
      <c r="AP10" s="66"/>
      <c r="AQ10" s="66"/>
      <c r="AR10" s="66"/>
      <c r="AS10" s="66"/>
      <c r="AT10" s="65">
        <f>データ!$V$6</f>
        <v>16.760000000000002</v>
      </c>
      <c r="AU10" s="65"/>
      <c r="AV10" s="65"/>
      <c r="AW10" s="65"/>
      <c r="AX10" s="65"/>
      <c r="AY10" s="65"/>
      <c r="AZ10" s="65"/>
      <c r="BA10" s="65"/>
      <c r="BB10" s="65">
        <f>データ!$W$6</f>
        <v>159.66999999999999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SbOBOPRQnRGjESd1UZJ9mOSjizA6gGYDro1AjcdXbTtZJ+SBSw3GRnqqNE2o+cdFyiaK0tRLDqRyhVhARyYbyA==" saltValue="gmO4WgBjEUnlGE8zxBaVp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322041</v>
      </c>
      <c r="D6" s="33">
        <f t="shared" si="3"/>
        <v>47</v>
      </c>
      <c r="E6" s="33">
        <f t="shared" si="3"/>
        <v>1</v>
      </c>
      <c r="F6" s="33">
        <f t="shared" si="3"/>
        <v>0</v>
      </c>
      <c r="G6" s="33">
        <f t="shared" si="3"/>
        <v>0</v>
      </c>
      <c r="H6" s="33" t="str">
        <f t="shared" si="3"/>
        <v>島根県　益田市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5.67</v>
      </c>
      <c r="Q6" s="34">
        <f t="shared" si="3"/>
        <v>2887</v>
      </c>
      <c r="R6" s="34">
        <f t="shared" si="3"/>
        <v>47521</v>
      </c>
      <c r="S6" s="34">
        <f t="shared" si="3"/>
        <v>733.19</v>
      </c>
      <c r="T6" s="34">
        <f t="shared" si="3"/>
        <v>64.81</v>
      </c>
      <c r="U6" s="34">
        <f t="shared" si="3"/>
        <v>2676</v>
      </c>
      <c r="V6" s="34">
        <f t="shared" si="3"/>
        <v>16.760000000000002</v>
      </c>
      <c r="W6" s="34">
        <f t="shared" si="3"/>
        <v>159.66999999999999</v>
      </c>
      <c r="X6" s="35">
        <f>IF(X7="",NA(),X7)</f>
        <v>62.82</v>
      </c>
      <c r="Y6" s="35">
        <f t="shared" ref="Y6:AG6" si="4">IF(Y7="",NA(),Y7)</f>
        <v>61.82</v>
      </c>
      <c r="Z6" s="35">
        <f t="shared" si="4"/>
        <v>64.010000000000005</v>
      </c>
      <c r="AA6" s="35">
        <f t="shared" si="4"/>
        <v>62.65</v>
      </c>
      <c r="AB6" s="35">
        <f t="shared" si="4"/>
        <v>68.87</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1368.93</v>
      </c>
      <c r="BF6" s="35">
        <f t="shared" ref="BF6:BN6" si="7">IF(BF7="",NA(),BF7)</f>
        <v>1657.59</v>
      </c>
      <c r="BG6" s="35">
        <f t="shared" si="7"/>
        <v>1820.4</v>
      </c>
      <c r="BH6" s="35">
        <f t="shared" si="7"/>
        <v>2058.02</v>
      </c>
      <c r="BI6" s="35">
        <f t="shared" si="7"/>
        <v>2406.11</v>
      </c>
      <c r="BJ6" s="35">
        <f t="shared" si="7"/>
        <v>1113.76</v>
      </c>
      <c r="BK6" s="35">
        <f t="shared" si="7"/>
        <v>1125.69</v>
      </c>
      <c r="BL6" s="35">
        <f t="shared" si="7"/>
        <v>1134.67</v>
      </c>
      <c r="BM6" s="35">
        <f t="shared" si="7"/>
        <v>1144.79</v>
      </c>
      <c r="BN6" s="35">
        <f t="shared" si="7"/>
        <v>1061.58</v>
      </c>
      <c r="BO6" s="34" t="str">
        <f>IF(BO7="","",IF(BO7="-","【-】","【"&amp;SUBSTITUTE(TEXT(BO7,"#,##0.00"),"-","△")&amp;"】"))</f>
        <v>【1,141.75】</v>
      </c>
      <c r="BP6" s="35">
        <f>IF(BP7="",NA(),BP7)</f>
        <v>34.590000000000003</v>
      </c>
      <c r="BQ6" s="35">
        <f t="shared" ref="BQ6:BY6" si="8">IF(BQ7="",NA(),BQ7)</f>
        <v>34.78</v>
      </c>
      <c r="BR6" s="35">
        <f t="shared" si="8"/>
        <v>32.07</v>
      </c>
      <c r="BS6" s="35">
        <f t="shared" si="8"/>
        <v>33.47</v>
      </c>
      <c r="BT6" s="35">
        <f t="shared" si="8"/>
        <v>31.04</v>
      </c>
      <c r="BU6" s="35">
        <f t="shared" si="8"/>
        <v>34.25</v>
      </c>
      <c r="BV6" s="35">
        <f t="shared" si="8"/>
        <v>46.48</v>
      </c>
      <c r="BW6" s="35">
        <f t="shared" si="8"/>
        <v>40.6</v>
      </c>
      <c r="BX6" s="35">
        <f t="shared" si="8"/>
        <v>56.04</v>
      </c>
      <c r="BY6" s="35">
        <f t="shared" si="8"/>
        <v>58.52</v>
      </c>
      <c r="BZ6" s="34" t="str">
        <f>IF(BZ7="","",IF(BZ7="-","【-】","【"&amp;SUBSTITUTE(TEXT(BZ7,"#,##0.00"),"-","△")&amp;"】"))</f>
        <v>【54.93】</v>
      </c>
      <c r="CA6" s="35">
        <f>IF(CA7="",NA(),CA7)</f>
        <v>504.46</v>
      </c>
      <c r="CB6" s="35">
        <f t="shared" ref="CB6:CJ6" si="9">IF(CB7="",NA(),CB7)</f>
        <v>514.76</v>
      </c>
      <c r="CC6" s="35">
        <f t="shared" si="9"/>
        <v>560.12</v>
      </c>
      <c r="CD6" s="35">
        <f t="shared" si="9"/>
        <v>537.91999999999996</v>
      </c>
      <c r="CE6" s="35">
        <f t="shared" si="9"/>
        <v>496.25</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84.5</v>
      </c>
      <c r="CM6" s="35">
        <f t="shared" ref="CM6:CU6" si="10">IF(CM7="",NA(),CM7)</f>
        <v>85.5</v>
      </c>
      <c r="CN6" s="35">
        <f t="shared" si="10"/>
        <v>85.96</v>
      </c>
      <c r="CO6" s="35">
        <f t="shared" si="10"/>
        <v>69.98</v>
      </c>
      <c r="CP6" s="35">
        <f t="shared" si="10"/>
        <v>70.239999999999995</v>
      </c>
      <c r="CQ6" s="35">
        <f t="shared" si="10"/>
        <v>57.55</v>
      </c>
      <c r="CR6" s="35">
        <f t="shared" si="10"/>
        <v>57.43</v>
      </c>
      <c r="CS6" s="35">
        <f t="shared" si="10"/>
        <v>57.29</v>
      </c>
      <c r="CT6" s="35">
        <f t="shared" si="10"/>
        <v>55.9</v>
      </c>
      <c r="CU6" s="35">
        <f t="shared" si="10"/>
        <v>57.3</v>
      </c>
      <c r="CV6" s="34" t="str">
        <f>IF(CV7="","",IF(CV7="-","【-】","【"&amp;SUBSTITUTE(TEXT(CV7,"#,##0.00"),"-","△")&amp;"】"))</f>
        <v>【56.91】</v>
      </c>
      <c r="CW6" s="35">
        <f>IF(CW7="",NA(),CW7)</f>
        <v>63.09</v>
      </c>
      <c r="CX6" s="35">
        <f t="shared" ref="CX6:DF6" si="11">IF(CX7="",NA(),CX7)</f>
        <v>61.9</v>
      </c>
      <c r="CY6" s="35">
        <f t="shared" si="11"/>
        <v>60.54</v>
      </c>
      <c r="CZ6" s="35">
        <f t="shared" si="11"/>
        <v>68.569999999999993</v>
      </c>
      <c r="DA6" s="35">
        <f t="shared" si="11"/>
        <v>68.150000000000006</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3.62</v>
      </c>
      <c r="EE6" s="35">
        <f t="shared" ref="EE6:EM6" si="14">IF(EE7="",NA(),EE7)</f>
        <v>3.32</v>
      </c>
      <c r="EF6" s="35">
        <f t="shared" si="14"/>
        <v>2.85</v>
      </c>
      <c r="EG6" s="35">
        <f t="shared" si="14"/>
        <v>1.34</v>
      </c>
      <c r="EH6" s="35">
        <f t="shared" si="14"/>
        <v>0.27</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322041</v>
      </c>
      <c r="D7" s="37">
        <v>47</v>
      </c>
      <c r="E7" s="37">
        <v>1</v>
      </c>
      <c r="F7" s="37">
        <v>0</v>
      </c>
      <c r="G7" s="37">
        <v>0</v>
      </c>
      <c r="H7" s="37" t="s">
        <v>107</v>
      </c>
      <c r="I7" s="37" t="s">
        <v>108</v>
      </c>
      <c r="J7" s="37" t="s">
        <v>109</v>
      </c>
      <c r="K7" s="37" t="s">
        <v>110</v>
      </c>
      <c r="L7" s="37" t="s">
        <v>111</v>
      </c>
      <c r="M7" s="37" t="s">
        <v>112</v>
      </c>
      <c r="N7" s="38" t="s">
        <v>113</v>
      </c>
      <c r="O7" s="38" t="s">
        <v>114</v>
      </c>
      <c r="P7" s="38">
        <v>5.67</v>
      </c>
      <c r="Q7" s="38">
        <v>2887</v>
      </c>
      <c r="R7" s="38">
        <v>47521</v>
      </c>
      <c r="S7" s="38">
        <v>733.19</v>
      </c>
      <c r="T7" s="38">
        <v>64.81</v>
      </c>
      <c r="U7" s="38">
        <v>2676</v>
      </c>
      <c r="V7" s="38">
        <v>16.760000000000002</v>
      </c>
      <c r="W7" s="38">
        <v>159.66999999999999</v>
      </c>
      <c r="X7" s="38">
        <v>62.82</v>
      </c>
      <c r="Y7" s="38">
        <v>61.82</v>
      </c>
      <c r="Z7" s="38">
        <v>64.010000000000005</v>
      </c>
      <c r="AA7" s="38">
        <v>62.65</v>
      </c>
      <c r="AB7" s="38">
        <v>68.87</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1368.93</v>
      </c>
      <c r="BF7" s="38">
        <v>1657.59</v>
      </c>
      <c r="BG7" s="38">
        <v>1820.4</v>
      </c>
      <c r="BH7" s="38">
        <v>2058.02</v>
      </c>
      <c r="BI7" s="38">
        <v>2406.11</v>
      </c>
      <c r="BJ7" s="38">
        <v>1113.76</v>
      </c>
      <c r="BK7" s="38">
        <v>1125.69</v>
      </c>
      <c r="BL7" s="38">
        <v>1134.67</v>
      </c>
      <c r="BM7" s="38">
        <v>1144.79</v>
      </c>
      <c r="BN7" s="38">
        <v>1061.58</v>
      </c>
      <c r="BO7" s="38">
        <v>1141.75</v>
      </c>
      <c r="BP7" s="38">
        <v>34.590000000000003</v>
      </c>
      <c r="BQ7" s="38">
        <v>34.78</v>
      </c>
      <c r="BR7" s="38">
        <v>32.07</v>
      </c>
      <c r="BS7" s="38">
        <v>33.47</v>
      </c>
      <c r="BT7" s="38">
        <v>31.04</v>
      </c>
      <c r="BU7" s="38">
        <v>34.25</v>
      </c>
      <c r="BV7" s="38">
        <v>46.48</v>
      </c>
      <c r="BW7" s="38">
        <v>40.6</v>
      </c>
      <c r="BX7" s="38">
        <v>56.04</v>
      </c>
      <c r="BY7" s="38">
        <v>58.52</v>
      </c>
      <c r="BZ7" s="38">
        <v>54.93</v>
      </c>
      <c r="CA7" s="38">
        <v>504.46</v>
      </c>
      <c r="CB7" s="38">
        <v>514.76</v>
      </c>
      <c r="CC7" s="38">
        <v>560.12</v>
      </c>
      <c r="CD7" s="38">
        <v>537.91999999999996</v>
      </c>
      <c r="CE7" s="38">
        <v>496.25</v>
      </c>
      <c r="CF7" s="38">
        <v>501.18</v>
      </c>
      <c r="CG7" s="38">
        <v>376.61</v>
      </c>
      <c r="CH7" s="38">
        <v>440.03</v>
      </c>
      <c r="CI7" s="38">
        <v>304.35000000000002</v>
      </c>
      <c r="CJ7" s="38">
        <v>296.3</v>
      </c>
      <c r="CK7" s="38">
        <v>292.18</v>
      </c>
      <c r="CL7" s="38">
        <v>84.5</v>
      </c>
      <c r="CM7" s="38">
        <v>85.5</v>
      </c>
      <c r="CN7" s="38">
        <v>85.96</v>
      </c>
      <c r="CO7" s="38">
        <v>69.98</v>
      </c>
      <c r="CP7" s="38">
        <v>70.239999999999995</v>
      </c>
      <c r="CQ7" s="38">
        <v>57.55</v>
      </c>
      <c r="CR7" s="38">
        <v>57.43</v>
      </c>
      <c r="CS7" s="38">
        <v>57.29</v>
      </c>
      <c r="CT7" s="38">
        <v>55.9</v>
      </c>
      <c r="CU7" s="38">
        <v>57.3</v>
      </c>
      <c r="CV7" s="38">
        <v>56.91</v>
      </c>
      <c r="CW7" s="38">
        <v>63.09</v>
      </c>
      <c r="CX7" s="38">
        <v>61.9</v>
      </c>
      <c r="CY7" s="38">
        <v>60.54</v>
      </c>
      <c r="CZ7" s="38">
        <v>68.569999999999993</v>
      </c>
      <c r="DA7" s="38">
        <v>68.150000000000006</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3.62</v>
      </c>
      <c r="EE7" s="38">
        <v>3.32</v>
      </c>
      <c r="EF7" s="38">
        <v>2.85</v>
      </c>
      <c r="EG7" s="38">
        <v>1.34</v>
      </c>
      <c r="EH7" s="38">
        <v>0.27</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SUIDOU-102</cp:lastModifiedBy>
  <cp:lastPrinted>2019-02-05T02:15:41Z</cp:lastPrinted>
  <dcterms:created xsi:type="dcterms:W3CDTF">2018-12-03T08:44:45Z</dcterms:created>
  <dcterms:modified xsi:type="dcterms:W3CDTF">2019-02-05T02:31:58Z</dcterms:modified>
  <cp:category/>
</cp:coreProperties>
</file>