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ad.pref.shimane.jp\地域振興部\市町村課\03財政グループ\財政グループ共通\財政一般\公営企業一般\H29\300125 平成28年度決算「経営比較分析表」の分析等について\05_関係団体→県\17 西ノ島町\"/>
    </mc:Choice>
  </mc:AlternateContent>
  <workbookProtection workbookPassword="B319" lockStructure="1"/>
  <bookViews>
    <workbookView xWindow="240" yWindow="60" windowWidth="14940" windowHeight="7875"/>
  </bookViews>
  <sheets>
    <sheet name="法非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I10" i="4"/>
  <c r="BB8" i="4"/>
  <c r="AT8" i="4"/>
  <c r="AL8" i="4"/>
  <c r="P8" i="4"/>
  <c r="I8" i="4"/>
  <c r="B8" i="4"/>
  <c r="C10" i="5" l="1"/>
  <c r="D10" i="5"/>
  <c r="E10" i="5"/>
  <c r="B10" i="5"/>
</calcChain>
</file>

<file path=xl/sharedStrings.xml><?xml version="1.0" encoding="utf-8"?>
<sst xmlns="http://schemas.openxmlformats.org/spreadsheetml/2006/main" count="236" uniqueCount="123">
  <si>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</si>
  <si>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</si>
  <si>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</si>
  <si>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</si>
  <si>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</si>
  <si>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</si>
  <si>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</si>
  <si>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</si>
  <si>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</si>
  <si>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</si>
  <si>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</si>
  <si>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</si>
  <si>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</si>
  <si>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</si>
  <si>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</si>
  <si>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</si>
  <si>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</si>
  <si>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</si>
  <si>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</si>
  <si>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</si>
  <si>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</si>
  <si>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</si>
  <si>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</si>
  <si>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</si>
  <si>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</si>
  <si>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</si>
  <si>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</si>
  <si>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</si>
  <si>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</si>
  <si>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</si>
  <si>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</si>
  <si>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</si>
  <si>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</si>
  <si>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</si>
  <si>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</si>
  <si>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</si>
  <si>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</si>
  <si>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</si>
  <si>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</si>
  <si>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</si>
  <si>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</si>
  <si>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</si>
  <si>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</si>
  <si>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</si>
  <si>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</si>
  <si>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</si>
  <si>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</si>
  <si>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</si>
  <si>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</si>
  <si>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</si>
  <si>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</si>
  <si>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</si>
  <si>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</si>
  <si>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</si>
  <si>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</si>
  <si>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</si>
  <si>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</si>
  <si>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</si>
  <si>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</si>
  <si>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</si>
  <si>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</si>
  <si>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</si>
  <si>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</si>
  <si>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</si>
  <si>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</si>
  <si>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</si>
  <si>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</si>
  <si>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</si>
  <si>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</si>
  <si>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</si>
  <si>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</si>
  <si>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</si>
  <si>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</si>
  <si>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</si>
  <si>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</si>
  <si>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</si>
  <si>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</si>
  <si>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</si>
  <si>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</si>
  <si>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</si>
  <si>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</si>
  <si>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</si>
  <si>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</si>
  <si>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</si>
  <si>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</si>
  <si>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</si>
  <si>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</si>
  <si>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</si>
  <si>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</si>
  <si>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</si>
  <si>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</si>
  <si>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</si>
  <si>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</si>
  <si>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</si>
  <si>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</si>
  <si>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</si>
  <si>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</si>
  <si>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</si>
  <si>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</si>
  <si>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</si>
  <si>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</si>
  <si>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</si>
  <si>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</si>
  <si>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</si>
  <si>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</si>
  <si>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</si>
  <si>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</si>
  <si>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</si>
  <si>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島根県　西ノ島町</t>
  </si>
  <si>
    <t>法非適用</t>
  </si>
  <si>
    <t>水道事業</t>
  </si>
  <si>
    <t>簡易水道事業</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</si>
  <si>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</si>
  <si>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</si>
  <si>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</si>
  <si>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</si>
  <si>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</si>
  <si>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</si>
  <si>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</si>
  <si>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</si>
  <si>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これまで、経営健全化を最優先していたため小修繕等で乗り切ってきた老朽化している浄水場機器の更新を平成25年度から開始し、平成27年度からは配水管等の更新事業を開始している。管路更新に関しては今後長期的な事業になる見込みにある。そのため企業債残高対給水収益比率は高くなる見込みにある。
　また、美田ダムの長寿命化計画に基づき順次更新を行っていくため負担金事業も増加する見込みとなっている。</t>
    <phoneticPr fontId="4"/>
  </si>
  <si>
    <t>　平成25年度から老朽化施設の改修を順次開始し、平成27年度からは長期事業の管路更新に着手していることから、給水原価の上昇、料金回収率の低下は避けられない状況にある。
　そのため、適正な料金収入を確保し、安心安全な飲料用水を確保するため老朽化施設の改修を計画的に施工する。</t>
    <phoneticPr fontId="4"/>
  </si>
  <si>
    <t>　当町は小規模な離島の自治体で、地形は火山島特有の高低起伏の著しい山地丘陵によって大部分を占めている。内海に面した平地に集落が密集しており、国勢調査では昭和35年に6,753人いた人口が平成27年には3,027人と大幅に減少している。
　平成12年度には2億円を超える累積赤字を抱えていたが、料金改定や行財政改革の着実な実行、繰出金の確保により縮小を図ってきた。平成19年度には経営健全化基準を超える資金不足比率が生じたこともあったが、平成17～21年度までの単年度収支の平均は2,000千円程度の黒字で推移し、平成22年度末には累積赤字の解消が図られた。
　これまで大規模工事を控えていたことから、直近５ヵ年で企業債償還金が25％程度減少し料金回収率は改善傾向にあり、近年は類似団体平均と比べても良い数値となっている。
　今後の動向としては人口の減少や節水意識の向上の影響かと思われるが、料金収入は漸減傾向にある。
　また、今後は管路更新に係る事業を長期的に実施するため、企業債残高が増加するのは避けられない状況にある。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</si>
</sst>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176" formatCode="#,##0;&quot;△&quot;#,##0"/>
    <numFmt numFmtId="177" formatCode="#,##0.00;&quot;△&quot;#,##0.00"/>
    <numFmt numFmtId="178" formatCode="#,##0.00;&quot;△&quot;#,##0.00;&quot;-&quot;"/>
    <numFmt numFmtId="179"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176" fontId="5" fillId="0" borderId="2" xfId="1" applyNumberFormat="1" applyFont="1" applyBorder="1" applyAlignment="1" applyProtection="1">
      <alignment horizontal="center" vertical="center" shrinkToFit="1"/>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FC9-4591-9A0D-8EE2453E8984}"/>
            </c:ext>
          </c:extLst>
        </c:ser>
        <c:dLbls>
          <c:showLegendKey val="0"/>
          <c:showVal val="0"/>
          <c:showCatName val="0"/>
          <c:showSerName val="0"/>
          <c:showPercent val="0"/>
          <c:showBubbleSize val="0"/>
        </c:dLbls>
        <c:gapWidth val="150"/>
        <c:axId val="119244672"/>
        <c:axId val="119263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0.8</c:v>
                </c:pt>
                <c:pt idx="2">
                  <c:v>0.69</c:v>
                </c:pt>
                <c:pt idx="3">
                  <c:v>0.65</c:v>
                </c:pt>
                <c:pt idx="4">
                  <c:v>0.53</c:v>
                </c:pt>
              </c:numCache>
            </c:numRef>
          </c:val>
          <c:smooth val="0"/>
          <c:extLst>
            <c:ext xmlns:c16="http://schemas.microsoft.com/office/drawing/2014/chart" uri="{C3380CC4-5D6E-409C-BE32-E72D297353CC}">
              <c16:uniqueId val="{00000001-EFC9-4591-9A0D-8EE2453E8984}"/>
            </c:ext>
          </c:extLst>
        </c:ser>
        <c:dLbls>
          <c:showLegendKey val="0"/>
          <c:showVal val="0"/>
          <c:showCatName val="0"/>
          <c:showSerName val="0"/>
          <c:showPercent val="0"/>
          <c:showBubbleSize val="0"/>
        </c:dLbls>
        <c:marker val="1"/>
        <c:smooth val="0"/>
        <c:axId val="119244672"/>
        <c:axId val="119263232"/>
      </c:lineChart>
      <c:dateAx>
        <c:axId val="119244672"/>
        <c:scaling>
          <c:orientation val="minMax"/>
        </c:scaling>
        <c:delete val="1"/>
        <c:axPos val="b"/>
        <c:numFmt formatCode="ge" sourceLinked="1"/>
        <c:majorTickMark val="none"/>
        <c:minorTickMark val="none"/>
        <c:tickLblPos val="none"/>
        <c:crossAx val="119263232"/>
        <c:crosses val="autoZero"/>
        <c:auto val="1"/>
        <c:lblOffset val="100"/>
        <c:baseTimeUnit val="years"/>
      </c:dateAx>
      <c:valAx>
        <c:axId val="11926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44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51.97</c:v>
                </c:pt>
                <c:pt idx="1">
                  <c:v>42.29</c:v>
                </c:pt>
                <c:pt idx="2">
                  <c:v>42.88</c:v>
                </c:pt>
                <c:pt idx="3">
                  <c:v>42.19</c:v>
                </c:pt>
                <c:pt idx="4">
                  <c:v>41.11</c:v>
                </c:pt>
              </c:numCache>
            </c:numRef>
          </c:val>
          <c:extLst>
            <c:ext xmlns:c16="http://schemas.microsoft.com/office/drawing/2014/chart" uri="{C3380CC4-5D6E-409C-BE32-E72D297353CC}">
              <c16:uniqueId val="{00000000-27F5-4EFB-9D6C-E30AEA0C2DCC}"/>
            </c:ext>
          </c:extLst>
        </c:ser>
        <c:dLbls>
          <c:showLegendKey val="0"/>
          <c:showVal val="0"/>
          <c:showCatName val="0"/>
          <c:showSerName val="0"/>
          <c:showPercent val="0"/>
          <c:showBubbleSize val="0"/>
        </c:dLbls>
        <c:gapWidth val="150"/>
        <c:axId val="140729344"/>
        <c:axId val="140731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57.17</c:v>
                </c:pt>
                <c:pt idx="1">
                  <c:v>57.55</c:v>
                </c:pt>
                <c:pt idx="2">
                  <c:v>57.43</c:v>
                </c:pt>
                <c:pt idx="3">
                  <c:v>57.29</c:v>
                </c:pt>
                <c:pt idx="4">
                  <c:v>55.9</c:v>
                </c:pt>
              </c:numCache>
            </c:numRef>
          </c:val>
          <c:smooth val="0"/>
          <c:extLst>
            <c:ext xmlns:c16="http://schemas.microsoft.com/office/drawing/2014/chart" uri="{C3380CC4-5D6E-409C-BE32-E72D297353CC}">
              <c16:uniqueId val="{00000001-27F5-4EFB-9D6C-E30AEA0C2DCC}"/>
            </c:ext>
          </c:extLst>
        </c:ser>
        <c:dLbls>
          <c:showLegendKey val="0"/>
          <c:showVal val="0"/>
          <c:showCatName val="0"/>
          <c:showSerName val="0"/>
          <c:showPercent val="0"/>
          <c:showBubbleSize val="0"/>
        </c:dLbls>
        <c:marker val="1"/>
        <c:smooth val="0"/>
        <c:axId val="140729344"/>
        <c:axId val="140731520"/>
      </c:lineChart>
      <c:dateAx>
        <c:axId val="140729344"/>
        <c:scaling>
          <c:orientation val="minMax"/>
        </c:scaling>
        <c:delete val="1"/>
        <c:axPos val="b"/>
        <c:numFmt formatCode="ge" sourceLinked="1"/>
        <c:majorTickMark val="none"/>
        <c:minorTickMark val="none"/>
        <c:tickLblPos val="none"/>
        <c:crossAx val="140731520"/>
        <c:crosses val="autoZero"/>
        <c:auto val="1"/>
        <c:lblOffset val="100"/>
        <c:baseTimeUnit val="years"/>
      </c:dateAx>
      <c:valAx>
        <c:axId val="14073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72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72.48</c:v>
                </c:pt>
                <c:pt idx="1">
                  <c:v>88.38</c:v>
                </c:pt>
                <c:pt idx="2">
                  <c:v>86</c:v>
                </c:pt>
                <c:pt idx="3">
                  <c:v>89.83</c:v>
                </c:pt>
                <c:pt idx="4">
                  <c:v>88.83</c:v>
                </c:pt>
              </c:numCache>
            </c:numRef>
          </c:val>
          <c:extLst>
            <c:ext xmlns:c16="http://schemas.microsoft.com/office/drawing/2014/chart" uri="{C3380CC4-5D6E-409C-BE32-E72D297353CC}">
              <c16:uniqueId val="{00000000-BF07-46A8-864B-C77063881B1F}"/>
            </c:ext>
          </c:extLst>
        </c:ser>
        <c:dLbls>
          <c:showLegendKey val="0"/>
          <c:showVal val="0"/>
          <c:showCatName val="0"/>
          <c:showSerName val="0"/>
          <c:showPercent val="0"/>
          <c:showBubbleSize val="0"/>
        </c:dLbls>
        <c:gapWidth val="150"/>
        <c:axId val="140794496"/>
        <c:axId val="140796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74.94</c:v>
                </c:pt>
                <c:pt idx="1">
                  <c:v>74.14</c:v>
                </c:pt>
                <c:pt idx="2">
                  <c:v>73.83</c:v>
                </c:pt>
                <c:pt idx="3">
                  <c:v>73.69</c:v>
                </c:pt>
                <c:pt idx="4">
                  <c:v>73.28</c:v>
                </c:pt>
              </c:numCache>
            </c:numRef>
          </c:val>
          <c:smooth val="0"/>
          <c:extLst>
            <c:ext xmlns:c16="http://schemas.microsoft.com/office/drawing/2014/chart" uri="{C3380CC4-5D6E-409C-BE32-E72D297353CC}">
              <c16:uniqueId val="{00000001-BF07-46A8-864B-C77063881B1F}"/>
            </c:ext>
          </c:extLst>
        </c:ser>
        <c:dLbls>
          <c:showLegendKey val="0"/>
          <c:showVal val="0"/>
          <c:showCatName val="0"/>
          <c:showSerName val="0"/>
          <c:showPercent val="0"/>
          <c:showBubbleSize val="0"/>
        </c:dLbls>
        <c:marker val="1"/>
        <c:smooth val="0"/>
        <c:axId val="140794496"/>
        <c:axId val="140796672"/>
      </c:lineChart>
      <c:dateAx>
        <c:axId val="140794496"/>
        <c:scaling>
          <c:orientation val="minMax"/>
        </c:scaling>
        <c:delete val="1"/>
        <c:axPos val="b"/>
        <c:numFmt formatCode="ge" sourceLinked="1"/>
        <c:majorTickMark val="none"/>
        <c:minorTickMark val="none"/>
        <c:tickLblPos val="none"/>
        <c:crossAx val="140796672"/>
        <c:crosses val="autoZero"/>
        <c:auto val="1"/>
        <c:lblOffset val="100"/>
        <c:baseTimeUnit val="years"/>
      </c:dateAx>
      <c:valAx>
        <c:axId val="14079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79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77.239999999999995</c:v>
                </c:pt>
                <c:pt idx="1">
                  <c:v>74.290000000000006</c:v>
                </c:pt>
                <c:pt idx="2">
                  <c:v>83.65</c:v>
                </c:pt>
                <c:pt idx="3">
                  <c:v>78.86</c:v>
                </c:pt>
                <c:pt idx="4">
                  <c:v>84.87</c:v>
                </c:pt>
              </c:numCache>
            </c:numRef>
          </c:val>
          <c:extLst>
            <c:ext xmlns:c16="http://schemas.microsoft.com/office/drawing/2014/chart" uri="{C3380CC4-5D6E-409C-BE32-E72D297353CC}">
              <c16:uniqueId val="{00000000-E2FB-41A1-9A6C-AEB1DAE904F8}"/>
            </c:ext>
          </c:extLst>
        </c:ser>
        <c:dLbls>
          <c:showLegendKey val="0"/>
          <c:showVal val="0"/>
          <c:showCatName val="0"/>
          <c:showSerName val="0"/>
          <c:showPercent val="0"/>
          <c:showBubbleSize val="0"/>
        </c:dLbls>
        <c:gapWidth val="150"/>
        <c:axId val="119272960"/>
        <c:axId val="119274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74.52</c:v>
                </c:pt>
                <c:pt idx="1">
                  <c:v>76.09</c:v>
                </c:pt>
                <c:pt idx="2">
                  <c:v>75.87</c:v>
                </c:pt>
                <c:pt idx="3">
                  <c:v>76.27</c:v>
                </c:pt>
                <c:pt idx="4">
                  <c:v>77.56</c:v>
                </c:pt>
              </c:numCache>
            </c:numRef>
          </c:val>
          <c:smooth val="0"/>
          <c:extLst>
            <c:ext xmlns:c16="http://schemas.microsoft.com/office/drawing/2014/chart" uri="{C3380CC4-5D6E-409C-BE32-E72D297353CC}">
              <c16:uniqueId val="{00000001-E2FB-41A1-9A6C-AEB1DAE904F8}"/>
            </c:ext>
          </c:extLst>
        </c:ser>
        <c:dLbls>
          <c:showLegendKey val="0"/>
          <c:showVal val="0"/>
          <c:showCatName val="0"/>
          <c:showSerName val="0"/>
          <c:showPercent val="0"/>
          <c:showBubbleSize val="0"/>
        </c:dLbls>
        <c:marker val="1"/>
        <c:smooth val="0"/>
        <c:axId val="119272960"/>
        <c:axId val="119274880"/>
      </c:lineChart>
      <c:dateAx>
        <c:axId val="119272960"/>
        <c:scaling>
          <c:orientation val="minMax"/>
        </c:scaling>
        <c:delete val="1"/>
        <c:axPos val="b"/>
        <c:numFmt formatCode="ge" sourceLinked="1"/>
        <c:majorTickMark val="none"/>
        <c:minorTickMark val="none"/>
        <c:tickLblPos val="none"/>
        <c:crossAx val="119274880"/>
        <c:crosses val="autoZero"/>
        <c:auto val="1"/>
        <c:lblOffset val="100"/>
        <c:baseTimeUnit val="years"/>
      </c:dateAx>
      <c:valAx>
        <c:axId val="119274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72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2BB-4FD6-843E-287B6FF52C14}"/>
            </c:ext>
          </c:extLst>
        </c:ser>
        <c:dLbls>
          <c:showLegendKey val="0"/>
          <c:showVal val="0"/>
          <c:showCatName val="0"/>
          <c:showSerName val="0"/>
          <c:showPercent val="0"/>
          <c:showBubbleSize val="0"/>
        </c:dLbls>
        <c:gapWidth val="150"/>
        <c:axId val="132007040"/>
        <c:axId val="132008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2BB-4FD6-843E-287B6FF52C14}"/>
            </c:ext>
          </c:extLst>
        </c:ser>
        <c:dLbls>
          <c:showLegendKey val="0"/>
          <c:showVal val="0"/>
          <c:showCatName val="0"/>
          <c:showSerName val="0"/>
          <c:showPercent val="0"/>
          <c:showBubbleSize val="0"/>
        </c:dLbls>
        <c:marker val="1"/>
        <c:smooth val="0"/>
        <c:axId val="132007040"/>
        <c:axId val="132008960"/>
      </c:lineChart>
      <c:dateAx>
        <c:axId val="132007040"/>
        <c:scaling>
          <c:orientation val="minMax"/>
        </c:scaling>
        <c:delete val="1"/>
        <c:axPos val="b"/>
        <c:numFmt formatCode="ge" sourceLinked="1"/>
        <c:majorTickMark val="none"/>
        <c:minorTickMark val="none"/>
        <c:tickLblPos val="none"/>
        <c:crossAx val="132008960"/>
        <c:crosses val="autoZero"/>
        <c:auto val="1"/>
        <c:lblOffset val="100"/>
        <c:baseTimeUnit val="years"/>
      </c:dateAx>
      <c:valAx>
        <c:axId val="132008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07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87F-43BC-AE51-A16DDC845618}"/>
            </c:ext>
          </c:extLst>
        </c:ser>
        <c:dLbls>
          <c:showLegendKey val="0"/>
          <c:showVal val="0"/>
          <c:showCatName val="0"/>
          <c:showSerName val="0"/>
          <c:showPercent val="0"/>
          <c:showBubbleSize val="0"/>
        </c:dLbls>
        <c:gapWidth val="150"/>
        <c:axId val="132055808"/>
        <c:axId val="132057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87F-43BC-AE51-A16DDC845618}"/>
            </c:ext>
          </c:extLst>
        </c:ser>
        <c:dLbls>
          <c:showLegendKey val="0"/>
          <c:showVal val="0"/>
          <c:showCatName val="0"/>
          <c:showSerName val="0"/>
          <c:showPercent val="0"/>
          <c:showBubbleSize val="0"/>
        </c:dLbls>
        <c:marker val="1"/>
        <c:smooth val="0"/>
        <c:axId val="132055808"/>
        <c:axId val="132057728"/>
      </c:lineChart>
      <c:dateAx>
        <c:axId val="132055808"/>
        <c:scaling>
          <c:orientation val="minMax"/>
        </c:scaling>
        <c:delete val="1"/>
        <c:axPos val="b"/>
        <c:numFmt formatCode="ge" sourceLinked="1"/>
        <c:majorTickMark val="none"/>
        <c:minorTickMark val="none"/>
        <c:tickLblPos val="none"/>
        <c:crossAx val="132057728"/>
        <c:crosses val="autoZero"/>
        <c:auto val="1"/>
        <c:lblOffset val="100"/>
        <c:baseTimeUnit val="years"/>
      </c:dateAx>
      <c:valAx>
        <c:axId val="132057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5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3F3-4122-8689-5812B8B829F7}"/>
            </c:ext>
          </c:extLst>
        </c:ser>
        <c:dLbls>
          <c:showLegendKey val="0"/>
          <c:showVal val="0"/>
          <c:showCatName val="0"/>
          <c:showSerName val="0"/>
          <c:showPercent val="0"/>
          <c:showBubbleSize val="0"/>
        </c:dLbls>
        <c:gapWidth val="150"/>
        <c:axId val="132076288"/>
        <c:axId val="132078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3F3-4122-8689-5812B8B829F7}"/>
            </c:ext>
          </c:extLst>
        </c:ser>
        <c:dLbls>
          <c:showLegendKey val="0"/>
          <c:showVal val="0"/>
          <c:showCatName val="0"/>
          <c:showSerName val="0"/>
          <c:showPercent val="0"/>
          <c:showBubbleSize val="0"/>
        </c:dLbls>
        <c:marker val="1"/>
        <c:smooth val="0"/>
        <c:axId val="132076288"/>
        <c:axId val="132078208"/>
      </c:lineChart>
      <c:dateAx>
        <c:axId val="132076288"/>
        <c:scaling>
          <c:orientation val="minMax"/>
        </c:scaling>
        <c:delete val="1"/>
        <c:axPos val="b"/>
        <c:numFmt formatCode="ge" sourceLinked="1"/>
        <c:majorTickMark val="none"/>
        <c:minorTickMark val="none"/>
        <c:tickLblPos val="none"/>
        <c:crossAx val="132078208"/>
        <c:crosses val="autoZero"/>
        <c:auto val="1"/>
        <c:lblOffset val="100"/>
        <c:baseTimeUnit val="years"/>
      </c:dateAx>
      <c:valAx>
        <c:axId val="13207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7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5B4-49E2-9CF5-A75EC0F08AD1}"/>
            </c:ext>
          </c:extLst>
        </c:ser>
        <c:dLbls>
          <c:showLegendKey val="0"/>
          <c:showVal val="0"/>
          <c:showCatName val="0"/>
          <c:showSerName val="0"/>
          <c:showPercent val="0"/>
          <c:showBubbleSize val="0"/>
        </c:dLbls>
        <c:gapWidth val="150"/>
        <c:axId val="132112768"/>
        <c:axId val="132114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5B4-49E2-9CF5-A75EC0F08AD1}"/>
            </c:ext>
          </c:extLst>
        </c:ser>
        <c:dLbls>
          <c:showLegendKey val="0"/>
          <c:showVal val="0"/>
          <c:showCatName val="0"/>
          <c:showSerName val="0"/>
          <c:showPercent val="0"/>
          <c:showBubbleSize val="0"/>
        </c:dLbls>
        <c:marker val="1"/>
        <c:smooth val="0"/>
        <c:axId val="132112768"/>
        <c:axId val="132114688"/>
      </c:lineChart>
      <c:dateAx>
        <c:axId val="132112768"/>
        <c:scaling>
          <c:orientation val="minMax"/>
        </c:scaling>
        <c:delete val="1"/>
        <c:axPos val="b"/>
        <c:numFmt formatCode="ge" sourceLinked="1"/>
        <c:majorTickMark val="none"/>
        <c:minorTickMark val="none"/>
        <c:tickLblPos val="none"/>
        <c:crossAx val="132114688"/>
        <c:crosses val="autoZero"/>
        <c:auto val="1"/>
        <c:lblOffset val="100"/>
        <c:baseTimeUnit val="years"/>
      </c:dateAx>
      <c:valAx>
        <c:axId val="132114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11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982.27</c:v>
                </c:pt>
                <c:pt idx="1">
                  <c:v>989.93</c:v>
                </c:pt>
                <c:pt idx="2">
                  <c:v>942.47</c:v>
                </c:pt>
                <c:pt idx="3">
                  <c:v>867.88</c:v>
                </c:pt>
                <c:pt idx="4">
                  <c:v>876.39</c:v>
                </c:pt>
              </c:numCache>
            </c:numRef>
          </c:val>
          <c:extLst>
            <c:ext xmlns:c16="http://schemas.microsoft.com/office/drawing/2014/chart" uri="{C3380CC4-5D6E-409C-BE32-E72D297353CC}">
              <c16:uniqueId val="{00000000-DFDF-42BE-A1B6-9BC57B0A6599}"/>
            </c:ext>
          </c:extLst>
        </c:ser>
        <c:dLbls>
          <c:showLegendKey val="0"/>
          <c:showVal val="0"/>
          <c:showCatName val="0"/>
          <c:showSerName val="0"/>
          <c:showPercent val="0"/>
          <c:showBubbleSize val="0"/>
        </c:dLbls>
        <c:gapWidth val="150"/>
        <c:axId val="140034048"/>
        <c:axId val="140035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1108.26</c:v>
                </c:pt>
                <c:pt idx="1">
                  <c:v>1113.76</c:v>
                </c:pt>
                <c:pt idx="2">
                  <c:v>1125.69</c:v>
                </c:pt>
                <c:pt idx="3">
                  <c:v>1134.67</c:v>
                </c:pt>
                <c:pt idx="4">
                  <c:v>1144.79</c:v>
                </c:pt>
              </c:numCache>
            </c:numRef>
          </c:val>
          <c:smooth val="0"/>
          <c:extLst>
            <c:ext xmlns:c16="http://schemas.microsoft.com/office/drawing/2014/chart" uri="{C3380CC4-5D6E-409C-BE32-E72D297353CC}">
              <c16:uniqueId val="{00000001-DFDF-42BE-A1B6-9BC57B0A6599}"/>
            </c:ext>
          </c:extLst>
        </c:ser>
        <c:dLbls>
          <c:showLegendKey val="0"/>
          <c:showVal val="0"/>
          <c:showCatName val="0"/>
          <c:showSerName val="0"/>
          <c:showPercent val="0"/>
          <c:showBubbleSize val="0"/>
        </c:dLbls>
        <c:marker val="1"/>
        <c:smooth val="0"/>
        <c:axId val="140034048"/>
        <c:axId val="140035968"/>
      </c:lineChart>
      <c:dateAx>
        <c:axId val="140034048"/>
        <c:scaling>
          <c:orientation val="minMax"/>
        </c:scaling>
        <c:delete val="1"/>
        <c:axPos val="b"/>
        <c:numFmt formatCode="ge" sourceLinked="1"/>
        <c:majorTickMark val="none"/>
        <c:minorTickMark val="none"/>
        <c:tickLblPos val="none"/>
        <c:crossAx val="140035968"/>
        <c:crosses val="autoZero"/>
        <c:auto val="1"/>
        <c:lblOffset val="100"/>
        <c:baseTimeUnit val="years"/>
      </c:dateAx>
      <c:valAx>
        <c:axId val="14003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03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66.25</c:v>
                </c:pt>
                <c:pt idx="1">
                  <c:v>69.069999999999993</c:v>
                </c:pt>
                <c:pt idx="2">
                  <c:v>78.05</c:v>
                </c:pt>
                <c:pt idx="3">
                  <c:v>67.69</c:v>
                </c:pt>
                <c:pt idx="4">
                  <c:v>75.209999999999994</c:v>
                </c:pt>
              </c:numCache>
            </c:numRef>
          </c:val>
          <c:extLst>
            <c:ext xmlns:c16="http://schemas.microsoft.com/office/drawing/2014/chart" uri="{C3380CC4-5D6E-409C-BE32-E72D297353CC}">
              <c16:uniqueId val="{00000000-EEA3-4CBD-B445-22192234F596}"/>
            </c:ext>
          </c:extLst>
        </c:ser>
        <c:dLbls>
          <c:showLegendKey val="0"/>
          <c:showVal val="0"/>
          <c:showCatName val="0"/>
          <c:showSerName val="0"/>
          <c:showPercent val="0"/>
          <c:showBubbleSize val="0"/>
        </c:dLbls>
        <c:gapWidth val="150"/>
        <c:axId val="140189056"/>
        <c:axId val="140514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19.77</c:v>
                </c:pt>
                <c:pt idx="1">
                  <c:v>34.25</c:v>
                </c:pt>
                <c:pt idx="2">
                  <c:v>46.48</c:v>
                </c:pt>
                <c:pt idx="3">
                  <c:v>40.6</c:v>
                </c:pt>
                <c:pt idx="4">
                  <c:v>56.04</c:v>
                </c:pt>
              </c:numCache>
            </c:numRef>
          </c:val>
          <c:smooth val="0"/>
          <c:extLst>
            <c:ext xmlns:c16="http://schemas.microsoft.com/office/drawing/2014/chart" uri="{C3380CC4-5D6E-409C-BE32-E72D297353CC}">
              <c16:uniqueId val="{00000001-EEA3-4CBD-B445-22192234F596}"/>
            </c:ext>
          </c:extLst>
        </c:ser>
        <c:dLbls>
          <c:showLegendKey val="0"/>
          <c:showVal val="0"/>
          <c:showCatName val="0"/>
          <c:showSerName val="0"/>
          <c:showPercent val="0"/>
          <c:showBubbleSize val="0"/>
        </c:dLbls>
        <c:marker val="1"/>
        <c:smooth val="0"/>
        <c:axId val="140189056"/>
        <c:axId val="140514816"/>
      </c:lineChart>
      <c:dateAx>
        <c:axId val="140189056"/>
        <c:scaling>
          <c:orientation val="minMax"/>
        </c:scaling>
        <c:delete val="1"/>
        <c:axPos val="b"/>
        <c:numFmt formatCode="ge" sourceLinked="1"/>
        <c:majorTickMark val="none"/>
        <c:minorTickMark val="none"/>
        <c:tickLblPos val="none"/>
        <c:crossAx val="140514816"/>
        <c:crosses val="autoZero"/>
        <c:auto val="1"/>
        <c:lblOffset val="100"/>
        <c:baseTimeUnit val="years"/>
      </c:dateAx>
      <c:valAx>
        <c:axId val="14051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18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372.11</c:v>
                </c:pt>
                <c:pt idx="1">
                  <c:v>341.98</c:v>
                </c:pt>
                <c:pt idx="2">
                  <c:v>310.82</c:v>
                </c:pt>
                <c:pt idx="3">
                  <c:v>355.76</c:v>
                </c:pt>
                <c:pt idx="4">
                  <c:v>321.10000000000002</c:v>
                </c:pt>
              </c:numCache>
            </c:numRef>
          </c:val>
          <c:extLst>
            <c:ext xmlns:c16="http://schemas.microsoft.com/office/drawing/2014/chart" uri="{C3380CC4-5D6E-409C-BE32-E72D297353CC}">
              <c16:uniqueId val="{00000000-7E9D-4E6F-8806-3F22B37C6766}"/>
            </c:ext>
          </c:extLst>
        </c:ser>
        <c:dLbls>
          <c:showLegendKey val="0"/>
          <c:showVal val="0"/>
          <c:showCatName val="0"/>
          <c:showSerName val="0"/>
          <c:showPercent val="0"/>
          <c:showBubbleSize val="0"/>
        </c:dLbls>
        <c:gapWidth val="150"/>
        <c:axId val="140529024"/>
        <c:axId val="140539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878.73</c:v>
                </c:pt>
                <c:pt idx="1">
                  <c:v>501.18</c:v>
                </c:pt>
                <c:pt idx="2">
                  <c:v>376.61</c:v>
                </c:pt>
                <c:pt idx="3">
                  <c:v>440.03</c:v>
                </c:pt>
                <c:pt idx="4">
                  <c:v>304.35000000000002</c:v>
                </c:pt>
              </c:numCache>
            </c:numRef>
          </c:val>
          <c:smooth val="0"/>
          <c:extLst>
            <c:ext xmlns:c16="http://schemas.microsoft.com/office/drawing/2014/chart" uri="{C3380CC4-5D6E-409C-BE32-E72D297353CC}">
              <c16:uniqueId val="{00000001-7E9D-4E6F-8806-3F22B37C6766}"/>
            </c:ext>
          </c:extLst>
        </c:ser>
        <c:dLbls>
          <c:showLegendKey val="0"/>
          <c:showVal val="0"/>
          <c:showCatName val="0"/>
          <c:showSerName val="0"/>
          <c:showPercent val="0"/>
          <c:showBubbleSize val="0"/>
        </c:dLbls>
        <c:marker val="1"/>
        <c:smooth val="0"/>
        <c:axId val="140529024"/>
        <c:axId val="140539392"/>
      </c:lineChart>
      <c:dateAx>
        <c:axId val="140529024"/>
        <c:scaling>
          <c:orientation val="minMax"/>
        </c:scaling>
        <c:delete val="1"/>
        <c:axPos val="b"/>
        <c:numFmt formatCode="ge" sourceLinked="1"/>
        <c:majorTickMark val="none"/>
        <c:minorTickMark val="none"/>
        <c:tickLblPos val="none"/>
        <c:crossAx val="140539392"/>
        <c:crosses val="autoZero"/>
        <c:auto val="1"/>
        <c:lblOffset val="100"/>
        <c:baseTimeUnit val="years"/>
      </c:dateAx>
      <c:valAx>
        <c:axId val="140539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52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C1" zoomScale="85" zoomScaleNormal="85" workbookViewId="0">
      <selection activeCell="BJ34" sqref="BJ3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4" t="str">
        <f>データ!H6</f>
        <v>島根県　西ノ島町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D3</v>
      </c>
      <c r="X8" s="49"/>
      <c r="Y8" s="49"/>
      <c r="Z8" s="49"/>
      <c r="AA8" s="49"/>
      <c r="AB8" s="49"/>
      <c r="AC8" s="49"/>
      <c r="AD8" s="50"/>
      <c r="AE8" s="50"/>
      <c r="AF8" s="50"/>
      <c r="AG8" s="50"/>
      <c r="AH8" s="50"/>
      <c r="AI8" s="50"/>
      <c r="AJ8" s="50"/>
      <c r="AK8" s="2"/>
      <c r="AL8" s="51">
        <f>データ!$R$6</f>
        <v>2924</v>
      </c>
      <c r="AM8" s="51"/>
      <c r="AN8" s="51"/>
      <c r="AO8" s="51"/>
      <c r="AP8" s="51"/>
      <c r="AQ8" s="51"/>
      <c r="AR8" s="51"/>
      <c r="AS8" s="51"/>
      <c r="AT8" s="46">
        <f>データ!$S$6</f>
        <v>55.96</v>
      </c>
      <c r="AU8" s="46"/>
      <c r="AV8" s="46"/>
      <c r="AW8" s="46"/>
      <c r="AX8" s="46"/>
      <c r="AY8" s="46"/>
      <c r="AZ8" s="46"/>
      <c r="BA8" s="46"/>
      <c r="BB8" s="46">
        <f>データ!$T$6</f>
        <v>52.25</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4"/>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4"/>
      <c r="BK9" s="4"/>
      <c r="BL9" s="52" t="s">
        <v>19</v>
      </c>
      <c r="BM9" s="53"/>
      <c r="BN9" s="11" t="s">
        <v>20</v>
      </c>
      <c r="BO9" s="12"/>
      <c r="BP9" s="12"/>
      <c r="BQ9" s="12"/>
      <c r="BR9" s="12"/>
      <c r="BS9" s="12"/>
      <c r="BT9" s="12"/>
      <c r="BU9" s="12"/>
      <c r="BV9" s="12"/>
      <c r="BW9" s="12"/>
      <c r="BX9" s="12"/>
      <c r="BY9" s="13"/>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100</v>
      </c>
      <c r="Q10" s="46"/>
      <c r="R10" s="46"/>
      <c r="S10" s="46"/>
      <c r="T10" s="46"/>
      <c r="U10" s="46"/>
      <c r="V10" s="46"/>
      <c r="W10" s="51">
        <f>データ!$Q$6</f>
        <v>4454</v>
      </c>
      <c r="X10" s="51"/>
      <c r="Y10" s="51"/>
      <c r="Z10" s="51"/>
      <c r="AA10" s="51"/>
      <c r="AB10" s="51"/>
      <c r="AC10" s="51"/>
      <c r="AD10" s="2"/>
      <c r="AE10" s="2"/>
      <c r="AF10" s="2"/>
      <c r="AG10" s="2"/>
      <c r="AH10" s="2"/>
      <c r="AI10" s="2"/>
      <c r="AJ10" s="2"/>
      <c r="AK10" s="2"/>
      <c r="AL10" s="51">
        <f>データ!$U$6</f>
        <v>2879</v>
      </c>
      <c r="AM10" s="51"/>
      <c r="AN10" s="51"/>
      <c r="AO10" s="51"/>
      <c r="AP10" s="51"/>
      <c r="AQ10" s="51"/>
      <c r="AR10" s="51"/>
      <c r="AS10" s="51"/>
      <c r="AT10" s="46">
        <f>データ!$V$6</f>
        <v>4</v>
      </c>
      <c r="AU10" s="46"/>
      <c r="AV10" s="46"/>
      <c r="AW10" s="46"/>
      <c r="AX10" s="46"/>
      <c r="AY10" s="46"/>
      <c r="AZ10" s="46"/>
      <c r="BA10" s="46"/>
      <c r="BB10" s="46">
        <f>データ!$W$6</f>
        <v>719.75</v>
      </c>
      <c r="BC10" s="46"/>
      <c r="BD10" s="46"/>
      <c r="BE10" s="46"/>
      <c r="BF10" s="46"/>
      <c r="BG10" s="46"/>
      <c r="BH10" s="46"/>
      <c r="BI10" s="46"/>
      <c r="BJ10" s="2"/>
      <c r="BK10" s="2"/>
      <c r="BL10" s="54" t="s">
        <v>21</v>
      </c>
      <c r="BM10" s="5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25</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122</v>
      </c>
      <c r="BM16" s="71"/>
      <c r="BN16" s="71"/>
      <c r="BO16" s="71"/>
      <c r="BP16" s="71"/>
      <c r="BQ16" s="71"/>
      <c r="BR16" s="71"/>
      <c r="BS16" s="71"/>
      <c r="BT16" s="71"/>
      <c r="BU16" s="71"/>
      <c r="BV16" s="71"/>
      <c r="BW16" s="71"/>
      <c r="BX16" s="71"/>
      <c r="BY16" s="71"/>
      <c r="BZ16" s="72"/>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x14ac:dyDescent="0.15">
      <c r="A34" s="2"/>
      <c r="B34" s="17"/>
      <c r="C34" s="76" t="s">
        <v>26</v>
      </c>
      <c r="D34" s="76"/>
      <c r="E34" s="76"/>
      <c r="F34" s="76"/>
      <c r="G34" s="76"/>
      <c r="H34" s="76"/>
      <c r="I34" s="76"/>
      <c r="J34" s="76"/>
      <c r="K34" s="76"/>
      <c r="L34" s="76"/>
      <c r="M34" s="76"/>
      <c r="N34" s="76"/>
      <c r="O34" s="76"/>
      <c r="P34" s="76"/>
      <c r="Q34" s="20"/>
      <c r="R34" s="76" t="s">
        <v>27</v>
      </c>
      <c r="S34" s="76"/>
      <c r="T34" s="76"/>
      <c r="U34" s="76"/>
      <c r="V34" s="76"/>
      <c r="W34" s="76"/>
      <c r="X34" s="76"/>
      <c r="Y34" s="76"/>
      <c r="Z34" s="76"/>
      <c r="AA34" s="76"/>
      <c r="AB34" s="76"/>
      <c r="AC34" s="76"/>
      <c r="AD34" s="76"/>
      <c r="AE34" s="76"/>
      <c r="AF34" s="20"/>
      <c r="AG34" s="76" t="s">
        <v>28</v>
      </c>
      <c r="AH34" s="76"/>
      <c r="AI34" s="76"/>
      <c r="AJ34" s="76"/>
      <c r="AK34" s="76"/>
      <c r="AL34" s="76"/>
      <c r="AM34" s="76"/>
      <c r="AN34" s="76"/>
      <c r="AO34" s="76"/>
      <c r="AP34" s="76"/>
      <c r="AQ34" s="76"/>
      <c r="AR34" s="76"/>
      <c r="AS34" s="76"/>
      <c r="AT34" s="76"/>
      <c r="AU34" s="20"/>
      <c r="AV34" s="76" t="s">
        <v>29</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x14ac:dyDescent="0.15">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30</v>
      </c>
      <c r="BM45" s="65"/>
      <c r="BN45" s="65"/>
      <c r="BO45" s="65"/>
      <c r="BP45" s="65"/>
      <c r="BQ45" s="65"/>
      <c r="BR45" s="65"/>
      <c r="BS45" s="65"/>
      <c r="BT45" s="65"/>
      <c r="BU45" s="65"/>
      <c r="BV45" s="65"/>
      <c r="BW45" s="65"/>
      <c r="BX45" s="65"/>
      <c r="BY45" s="65"/>
      <c r="BZ45" s="66"/>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120</v>
      </c>
      <c r="BM47" s="71"/>
      <c r="BN47" s="71"/>
      <c r="BO47" s="71"/>
      <c r="BP47" s="71"/>
      <c r="BQ47" s="71"/>
      <c r="BR47" s="71"/>
      <c r="BS47" s="71"/>
      <c r="BT47" s="71"/>
      <c r="BU47" s="71"/>
      <c r="BV47" s="71"/>
      <c r="BW47" s="71"/>
      <c r="BX47" s="71"/>
      <c r="BY47" s="71"/>
      <c r="BZ47" s="72"/>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x14ac:dyDescent="0.15">
      <c r="A56" s="2"/>
      <c r="B56" s="17"/>
      <c r="C56" s="76" t="s">
        <v>31</v>
      </c>
      <c r="D56" s="76"/>
      <c r="E56" s="76"/>
      <c r="F56" s="76"/>
      <c r="G56" s="76"/>
      <c r="H56" s="76"/>
      <c r="I56" s="76"/>
      <c r="J56" s="76"/>
      <c r="K56" s="76"/>
      <c r="L56" s="76"/>
      <c r="M56" s="76"/>
      <c r="N56" s="76"/>
      <c r="O56" s="76"/>
      <c r="P56" s="76"/>
      <c r="Q56" s="20"/>
      <c r="R56" s="76" t="s">
        <v>32</v>
      </c>
      <c r="S56" s="76"/>
      <c r="T56" s="76"/>
      <c r="U56" s="76"/>
      <c r="V56" s="76"/>
      <c r="W56" s="76"/>
      <c r="X56" s="76"/>
      <c r="Y56" s="76"/>
      <c r="Z56" s="76"/>
      <c r="AA56" s="76"/>
      <c r="AB56" s="76"/>
      <c r="AC56" s="76"/>
      <c r="AD56" s="76"/>
      <c r="AE56" s="76"/>
      <c r="AF56" s="20"/>
      <c r="AG56" s="76" t="s">
        <v>33</v>
      </c>
      <c r="AH56" s="76"/>
      <c r="AI56" s="76"/>
      <c r="AJ56" s="76"/>
      <c r="AK56" s="76"/>
      <c r="AL56" s="76"/>
      <c r="AM56" s="76"/>
      <c r="AN56" s="76"/>
      <c r="AO56" s="76"/>
      <c r="AP56" s="76"/>
      <c r="AQ56" s="76"/>
      <c r="AR56" s="76"/>
      <c r="AS56" s="76"/>
      <c r="AT56" s="76"/>
      <c r="AU56" s="20"/>
      <c r="AV56" s="76" t="s">
        <v>34</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x14ac:dyDescent="0.15">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x14ac:dyDescent="0.15">
      <c r="A60" s="2"/>
      <c r="B60" s="61" t="s">
        <v>35</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36</v>
      </c>
      <c r="BM64" s="65"/>
      <c r="BN64" s="65"/>
      <c r="BO64" s="65"/>
      <c r="BP64" s="65"/>
      <c r="BQ64" s="65"/>
      <c r="BR64" s="65"/>
      <c r="BS64" s="65"/>
      <c r="BT64" s="65"/>
      <c r="BU64" s="65"/>
      <c r="BV64" s="65"/>
      <c r="BW64" s="65"/>
      <c r="BX64" s="65"/>
      <c r="BY64" s="65"/>
      <c r="BZ64" s="66"/>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121</v>
      </c>
      <c r="BM66" s="71"/>
      <c r="BN66" s="71"/>
      <c r="BO66" s="71"/>
      <c r="BP66" s="71"/>
      <c r="BQ66" s="71"/>
      <c r="BR66" s="71"/>
      <c r="BS66" s="71"/>
      <c r="BT66" s="71"/>
      <c r="BU66" s="71"/>
      <c r="BV66" s="71"/>
      <c r="BW66" s="71"/>
      <c r="BX66" s="71"/>
      <c r="BY66" s="71"/>
      <c r="BZ66" s="72"/>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x14ac:dyDescent="0.15">
      <c r="A79" s="2"/>
      <c r="B79" s="17"/>
      <c r="C79" s="76" t="s">
        <v>37</v>
      </c>
      <c r="D79" s="76"/>
      <c r="E79" s="76"/>
      <c r="F79" s="76"/>
      <c r="G79" s="76"/>
      <c r="H79" s="76"/>
      <c r="I79" s="76"/>
      <c r="J79" s="76"/>
      <c r="K79" s="76"/>
      <c r="L79" s="76"/>
      <c r="M79" s="76"/>
      <c r="N79" s="76"/>
      <c r="O79" s="76"/>
      <c r="P79" s="76"/>
      <c r="Q79" s="76"/>
      <c r="R79" s="76"/>
      <c r="S79" s="76"/>
      <c r="T79" s="76"/>
      <c r="U79" s="20"/>
      <c r="V79" s="20"/>
      <c r="W79" s="76" t="s">
        <v>38</v>
      </c>
      <c r="X79" s="76"/>
      <c r="Y79" s="76"/>
      <c r="Z79" s="76"/>
      <c r="AA79" s="76"/>
      <c r="AB79" s="76"/>
      <c r="AC79" s="76"/>
      <c r="AD79" s="76"/>
      <c r="AE79" s="76"/>
      <c r="AF79" s="76"/>
      <c r="AG79" s="76"/>
      <c r="AH79" s="76"/>
      <c r="AI79" s="76"/>
      <c r="AJ79" s="76"/>
      <c r="AK79" s="76"/>
      <c r="AL79" s="76"/>
      <c r="AM79" s="76"/>
      <c r="AN79" s="76"/>
      <c r="AO79" s="20"/>
      <c r="AP79" s="20"/>
      <c r="AQ79" s="76" t="s">
        <v>39</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x14ac:dyDescent="0.15">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54</v>
      </c>
      <c r="N85" s="27" t="s">
        <v>54</v>
      </c>
      <c r="O85" s="27" t="str">
        <f>データ!EN6</f>
        <v>【0.59】</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1" max="1" width="9" style="3"/>
    <col min="2" max="144" width="11.875" style="3" customWidth="1"/>
    <col min="145" max="16384" width="9" style="3"/>
  </cols>
  <sheetData>
    <row r="1" spans="1:144" x14ac:dyDescent="0.15">
      <c r="A1" s="3" t="s">
        <v>55</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56</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80"/>
      <c r="X3" s="84" t="s">
        <v>65</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66</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x14ac:dyDescent="0.15">
      <c r="A4" s="29" t="s">
        <v>67</v>
      </c>
      <c r="B4" s="31"/>
      <c r="C4" s="31"/>
      <c r="D4" s="31"/>
      <c r="E4" s="31"/>
      <c r="F4" s="31"/>
      <c r="G4" s="31"/>
      <c r="H4" s="81"/>
      <c r="I4" s="82"/>
      <c r="J4" s="82"/>
      <c r="K4" s="82"/>
      <c r="L4" s="82"/>
      <c r="M4" s="82"/>
      <c r="N4" s="82"/>
      <c r="O4" s="82"/>
      <c r="P4" s="82"/>
      <c r="Q4" s="82"/>
      <c r="R4" s="82"/>
      <c r="S4" s="82"/>
      <c r="T4" s="82"/>
      <c r="U4" s="82"/>
      <c r="V4" s="82"/>
      <c r="W4" s="83"/>
      <c r="X4" s="77" t="s">
        <v>68</v>
      </c>
      <c r="Y4" s="77"/>
      <c r="Z4" s="77"/>
      <c r="AA4" s="77"/>
      <c r="AB4" s="77"/>
      <c r="AC4" s="77"/>
      <c r="AD4" s="77"/>
      <c r="AE4" s="77"/>
      <c r="AF4" s="77"/>
      <c r="AG4" s="77"/>
      <c r="AH4" s="77"/>
      <c r="AI4" s="77" t="s">
        <v>69</v>
      </c>
      <c r="AJ4" s="77"/>
      <c r="AK4" s="77"/>
      <c r="AL4" s="77"/>
      <c r="AM4" s="77"/>
      <c r="AN4" s="77"/>
      <c r="AO4" s="77"/>
      <c r="AP4" s="77"/>
      <c r="AQ4" s="77"/>
      <c r="AR4" s="77"/>
      <c r="AS4" s="77"/>
      <c r="AT4" s="77" t="s">
        <v>70</v>
      </c>
      <c r="AU4" s="77"/>
      <c r="AV4" s="77"/>
      <c r="AW4" s="77"/>
      <c r="AX4" s="77"/>
      <c r="AY4" s="77"/>
      <c r="AZ4" s="77"/>
      <c r="BA4" s="77"/>
      <c r="BB4" s="77"/>
      <c r="BC4" s="77"/>
      <c r="BD4" s="77"/>
      <c r="BE4" s="77" t="s">
        <v>71</v>
      </c>
      <c r="BF4" s="77"/>
      <c r="BG4" s="77"/>
      <c r="BH4" s="77"/>
      <c r="BI4" s="77"/>
      <c r="BJ4" s="77"/>
      <c r="BK4" s="77"/>
      <c r="BL4" s="77"/>
      <c r="BM4" s="77"/>
      <c r="BN4" s="77"/>
      <c r="BO4" s="77"/>
      <c r="BP4" s="77" t="s">
        <v>72</v>
      </c>
      <c r="BQ4" s="77"/>
      <c r="BR4" s="77"/>
      <c r="BS4" s="77"/>
      <c r="BT4" s="77"/>
      <c r="BU4" s="77"/>
      <c r="BV4" s="77"/>
      <c r="BW4" s="77"/>
      <c r="BX4" s="77"/>
      <c r="BY4" s="77"/>
      <c r="BZ4" s="77"/>
      <c r="CA4" s="77" t="s">
        <v>73</v>
      </c>
      <c r="CB4" s="77"/>
      <c r="CC4" s="77"/>
      <c r="CD4" s="77"/>
      <c r="CE4" s="77"/>
      <c r="CF4" s="77"/>
      <c r="CG4" s="77"/>
      <c r="CH4" s="77"/>
      <c r="CI4" s="77"/>
      <c r="CJ4" s="77"/>
      <c r="CK4" s="77"/>
      <c r="CL4" s="77" t="s">
        <v>74</v>
      </c>
      <c r="CM4" s="77"/>
      <c r="CN4" s="77"/>
      <c r="CO4" s="77"/>
      <c r="CP4" s="77"/>
      <c r="CQ4" s="77"/>
      <c r="CR4" s="77"/>
      <c r="CS4" s="77"/>
      <c r="CT4" s="77"/>
      <c r="CU4" s="77"/>
      <c r="CV4" s="77"/>
      <c r="CW4" s="77" t="s">
        <v>75</v>
      </c>
      <c r="CX4" s="77"/>
      <c r="CY4" s="77"/>
      <c r="CZ4" s="77"/>
      <c r="DA4" s="77"/>
      <c r="DB4" s="77"/>
      <c r="DC4" s="77"/>
      <c r="DD4" s="77"/>
      <c r="DE4" s="77"/>
      <c r="DF4" s="77"/>
      <c r="DG4" s="77"/>
      <c r="DH4" s="77" t="s">
        <v>76</v>
      </c>
      <c r="DI4" s="77"/>
      <c r="DJ4" s="77"/>
      <c r="DK4" s="77"/>
      <c r="DL4" s="77"/>
      <c r="DM4" s="77"/>
      <c r="DN4" s="77"/>
      <c r="DO4" s="77"/>
      <c r="DP4" s="77"/>
      <c r="DQ4" s="77"/>
      <c r="DR4" s="77"/>
      <c r="DS4" s="77" t="s">
        <v>77</v>
      </c>
      <c r="DT4" s="77"/>
      <c r="DU4" s="77"/>
      <c r="DV4" s="77"/>
      <c r="DW4" s="77"/>
      <c r="DX4" s="77"/>
      <c r="DY4" s="77"/>
      <c r="DZ4" s="77"/>
      <c r="EA4" s="77"/>
      <c r="EB4" s="77"/>
      <c r="EC4" s="77"/>
      <c r="ED4" s="77" t="s">
        <v>78</v>
      </c>
      <c r="EE4" s="77"/>
      <c r="EF4" s="77"/>
      <c r="EG4" s="77"/>
      <c r="EH4" s="77"/>
      <c r="EI4" s="77"/>
      <c r="EJ4" s="77"/>
      <c r="EK4" s="77"/>
      <c r="EL4" s="77"/>
      <c r="EM4" s="77"/>
      <c r="EN4" s="77"/>
    </row>
    <row r="5" spans="1:144" x14ac:dyDescent="0.15">
      <c r="A5" s="29" t="s">
        <v>79</v>
      </c>
      <c r="B5" s="32"/>
      <c r="C5" s="32"/>
      <c r="D5" s="32"/>
      <c r="E5" s="32"/>
      <c r="F5" s="32"/>
      <c r="G5" s="32"/>
      <c r="H5" s="33" t="s">
        <v>80</v>
      </c>
      <c r="I5" s="33" t="s">
        <v>81</v>
      </c>
      <c r="J5" s="33" t="s">
        <v>82</v>
      </c>
      <c r="K5" s="33" t="s">
        <v>83</v>
      </c>
      <c r="L5" s="33" t="s">
        <v>84</v>
      </c>
      <c r="M5" s="33" t="s">
        <v>85</v>
      </c>
      <c r="N5" s="33" t="s">
        <v>86</v>
      </c>
      <c r="O5" s="33" t="s">
        <v>87</v>
      </c>
      <c r="P5" s="33" t="s">
        <v>88</v>
      </c>
      <c r="Q5" s="33" t="s">
        <v>89</v>
      </c>
      <c r="R5" s="33" t="s">
        <v>90</v>
      </c>
      <c r="S5" s="33" t="s">
        <v>91</v>
      </c>
      <c r="T5" s="33" t="s">
        <v>92</v>
      </c>
      <c r="U5" s="33" t="s">
        <v>93</v>
      </c>
      <c r="V5" s="33" t="s">
        <v>94</v>
      </c>
      <c r="W5" s="33" t="s">
        <v>95</v>
      </c>
      <c r="X5" s="33" t="s">
        <v>96</v>
      </c>
      <c r="Y5" s="33" t="s">
        <v>97</v>
      </c>
      <c r="Z5" s="33" t="s">
        <v>98</v>
      </c>
      <c r="AA5" s="33" t="s">
        <v>99</v>
      </c>
      <c r="AB5" s="33" t="s">
        <v>100</v>
      </c>
      <c r="AC5" s="33" t="s">
        <v>101</v>
      </c>
      <c r="AD5" s="33" t="s">
        <v>102</v>
      </c>
      <c r="AE5" s="33" t="s">
        <v>103</v>
      </c>
      <c r="AF5" s="33" t="s">
        <v>104</v>
      </c>
      <c r="AG5" s="33" t="s">
        <v>105</v>
      </c>
      <c r="AH5" s="33" t="s">
        <v>41</v>
      </c>
      <c r="AI5" s="33" t="s">
        <v>96</v>
      </c>
      <c r="AJ5" s="33" t="s">
        <v>97</v>
      </c>
      <c r="AK5" s="33" t="s">
        <v>98</v>
      </c>
      <c r="AL5" s="33" t="s">
        <v>99</v>
      </c>
      <c r="AM5" s="33" t="s">
        <v>100</v>
      </c>
      <c r="AN5" s="33" t="s">
        <v>101</v>
      </c>
      <c r="AO5" s="33" t="s">
        <v>102</v>
      </c>
      <c r="AP5" s="33" t="s">
        <v>103</v>
      </c>
      <c r="AQ5" s="33" t="s">
        <v>104</v>
      </c>
      <c r="AR5" s="33" t="s">
        <v>105</v>
      </c>
      <c r="AS5" s="33" t="s">
        <v>106</v>
      </c>
      <c r="AT5" s="33" t="s">
        <v>96</v>
      </c>
      <c r="AU5" s="33" t="s">
        <v>97</v>
      </c>
      <c r="AV5" s="33" t="s">
        <v>98</v>
      </c>
      <c r="AW5" s="33" t="s">
        <v>99</v>
      </c>
      <c r="AX5" s="33" t="s">
        <v>100</v>
      </c>
      <c r="AY5" s="33" t="s">
        <v>101</v>
      </c>
      <c r="AZ5" s="33" t="s">
        <v>102</v>
      </c>
      <c r="BA5" s="33" t="s">
        <v>103</v>
      </c>
      <c r="BB5" s="33" t="s">
        <v>104</v>
      </c>
      <c r="BC5" s="33" t="s">
        <v>105</v>
      </c>
      <c r="BD5" s="33" t="s">
        <v>106</v>
      </c>
      <c r="BE5" s="33" t="s">
        <v>96</v>
      </c>
      <c r="BF5" s="33" t="s">
        <v>97</v>
      </c>
      <c r="BG5" s="33" t="s">
        <v>98</v>
      </c>
      <c r="BH5" s="33" t="s">
        <v>99</v>
      </c>
      <c r="BI5" s="33" t="s">
        <v>100</v>
      </c>
      <c r="BJ5" s="33" t="s">
        <v>101</v>
      </c>
      <c r="BK5" s="33" t="s">
        <v>102</v>
      </c>
      <c r="BL5" s="33" t="s">
        <v>103</v>
      </c>
      <c r="BM5" s="33" t="s">
        <v>104</v>
      </c>
      <c r="BN5" s="33" t="s">
        <v>105</v>
      </c>
      <c r="BO5" s="33" t="s">
        <v>106</v>
      </c>
      <c r="BP5" s="33" t="s">
        <v>96</v>
      </c>
      <c r="BQ5" s="33" t="s">
        <v>97</v>
      </c>
      <c r="BR5" s="33" t="s">
        <v>98</v>
      </c>
      <c r="BS5" s="33" t="s">
        <v>99</v>
      </c>
      <c r="BT5" s="33" t="s">
        <v>100</v>
      </c>
      <c r="BU5" s="33" t="s">
        <v>101</v>
      </c>
      <c r="BV5" s="33" t="s">
        <v>102</v>
      </c>
      <c r="BW5" s="33" t="s">
        <v>103</v>
      </c>
      <c r="BX5" s="33" t="s">
        <v>104</v>
      </c>
      <c r="BY5" s="33" t="s">
        <v>105</v>
      </c>
      <c r="BZ5" s="33" t="s">
        <v>106</v>
      </c>
      <c r="CA5" s="33" t="s">
        <v>96</v>
      </c>
      <c r="CB5" s="33" t="s">
        <v>97</v>
      </c>
      <c r="CC5" s="33" t="s">
        <v>98</v>
      </c>
      <c r="CD5" s="33" t="s">
        <v>99</v>
      </c>
      <c r="CE5" s="33" t="s">
        <v>100</v>
      </c>
      <c r="CF5" s="33" t="s">
        <v>101</v>
      </c>
      <c r="CG5" s="33" t="s">
        <v>102</v>
      </c>
      <c r="CH5" s="33" t="s">
        <v>103</v>
      </c>
      <c r="CI5" s="33" t="s">
        <v>104</v>
      </c>
      <c r="CJ5" s="33" t="s">
        <v>105</v>
      </c>
      <c r="CK5" s="33" t="s">
        <v>106</v>
      </c>
      <c r="CL5" s="33" t="s">
        <v>96</v>
      </c>
      <c r="CM5" s="33" t="s">
        <v>97</v>
      </c>
      <c r="CN5" s="33" t="s">
        <v>98</v>
      </c>
      <c r="CO5" s="33" t="s">
        <v>99</v>
      </c>
      <c r="CP5" s="33" t="s">
        <v>100</v>
      </c>
      <c r="CQ5" s="33" t="s">
        <v>101</v>
      </c>
      <c r="CR5" s="33" t="s">
        <v>102</v>
      </c>
      <c r="CS5" s="33" t="s">
        <v>103</v>
      </c>
      <c r="CT5" s="33" t="s">
        <v>104</v>
      </c>
      <c r="CU5" s="33" t="s">
        <v>105</v>
      </c>
      <c r="CV5" s="33" t="s">
        <v>106</v>
      </c>
      <c r="CW5" s="33" t="s">
        <v>96</v>
      </c>
      <c r="CX5" s="33" t="s">
        <v>97</v>
      </c>
      <c r="CY5" s="33" t="s">
        <v>98</v>
      </c>
      <c r="CZ5" s="33" t="s">
        <v>99</v>
      </c>
      <c r="DA5" s="33" t="s">
        <v>100</v>
      </c>
      <c r="DB5" s="33" t="s">
        <v>101</v>
      </c>
      <c r="DC5" s="33" t="s">
        <v>102</v>
      </c>
      <c r="DD5" s="33" t="s">
        <v>103</v>
      </c>
      <c r="DE5" s="33" t="s">
        <v>104</v>
      </c>
      <c r="DF5" s="33" t="s">
        <v>105</v>
      </c>
      <c r="DG5" s="33" t="s">
        <v>106</v>
      </c>
      <c r="DH5" s="33" t="s">
        <v>96</v>
      </c>
      <c r="DI5" s="33" t="s">
        <v>97</v>
      </c>
      <c r="DJ5" s="33" t="s">
        <v>98</v>
      </c>
      <c r="DK5" s="33" t="s">
        <v>99</v>
      </c>
      <c r="DL5" s="33" t="s">
        <v>100</v>
      </c>
      <c r="DM5" s="33" t="s">
        <v>101</v>
      </c>
      <c r="DN5" s="33" t="s">
        <v>102</v>
      </c>
      <c r="DO5" s="33" t="s">
        <v>103</v>
      </c>
      <c r="DP5" s="33" t="s">
        <v>104</v>
      </c>
      <c r="DQ5" s="33" t="s">
        <v>105</v>
      </c>
      <c r="DR5" s="33" t="s">
        <v>106</v>
      </c>
      <c r="DS5" s="33" t="s">
        <v>96</v>
      </c>
      <c r="DT5" s="33" t="s">
        <v>97</v>
      </c>
      <c r="DU5" s="33" t="s">
        <v>98</v>
      </c>
      <c r="DV5" s="33" t="s">
        <v>99</v>
      </c>
      <c r="DW5" s="33" t="s">
        <v>100</v>
      </c>
      <c r="DX5" s="33" t="s">
        <v>101</v>
      </c>
      <c r="DY5" s="33" t="s">
        <v>102</v>
      </c>
      <c r="DZ5" s="33" t="s">
        <v>103</v>
      </c>
      <c r="EA5" s="33" t="s">
        <v>104</v>
      </c>
      <c r="EB5" s="33" t="s">
        <v>105</v>
      </c>
      <c r="EC5" s="33" t="s">
        <v>106</v>
      </c>
      <c r="ED5" s="33" t="s">
        <v>96</v>
      </c>
      <c r="EE5" s="33" t="s">
        <v>97</v>
      </c>
      <c r="EF5" s="33" t="s">
        <v>98</v>
      </c>
      <c r="EG5" s="33" t="s">
        <v>99</v>
      </c>
      <c r="EH5" s="33" t="s">
        <v>100</v>
      </c>
      <c r="EI5" s="33" t="s">
        <v>101</v>
      </c>
      <c r="EJ5" s="33" t="s">
        <v>102</v>
      </c>
      <c r="EK5" s="33" t="s">
        <v>103</v>
      </c>
      <c r="EL5" s="33" t="s">
        <v>104</v>
      </c>
      <c r="EM5" s="33" t="s">
        <v>105</v>
      </c>
      <c r="EN5" s="33" t="s">
        <v>106</v>
      </c>
    </row>
    <row r="6" spans="1:144" s="37" customFormat="1" x14ac:dyDescent="0.15">
      <c r="A6" s="29" t="s">
        <v>107</v>
      </c>
      <c r="B6" s="34">
        <f>B7</f>
        <v>2016</v>
      </c>
      <c r="C6" s="34">
        <f t="shared" ref="C6:W6" si="3">C7</f>
        <v>325261</v>
      </c>
      <c r="D6" s="34">
        <f t="shared" si="3"/>
        <v>47</v>
      </c>
      <c r="E6" s="34">
        <f t="shared" si="3"/>
        <v>1</v>
      </c>
      <c r="F6" s="34">
        <f t="shared" si="3"/>
        <v>0</v>
      </c>
      <c r="G6" s="34">
        <f t="shared" si="3"/>
        <v>0</v>
      </c>
      <c r="H6" s="34" t="str">
        <f t="shared" si="3"/>
        <v>島根県　西ノ島町</v>
      </c>
      <c r="I6" s="34" t="str">
        <f t="shared" si="3"/>
        <v>法非適用</v>
      </c>
      <c r="J6" s="34" t="str">
        <f t="shared" si="3"/>
        <v>水道事業</v>
      </c>
      <c r="K6" s="34" t="str">
        <f t="shared" si="3"/>
        <v>簡易水道事業</v>
      </c>
      <c r="L6" s="34" t="str">
        <f t="shared" si="3"/>
        <v>D3</v>
      </c>
      <c r="M6" s="34">
        <f t="shared" si="3"/>
        <v>0</v>
      </c>
      <c r="N6" s="35" t="str">
        <f t="shared" si="3"/>
        <v>-</v>
      </c>
      <c r="O6" s="35" t="str">
        <f t="shared" si="3"/>
        <v>該当数値なし</v>
      </c>
      <c r="P6" s="35">
        <f t="shared" si="3"/>
        <v>100</v>
      </c>
      <c r="Q6" s="35">
        <f t="shared" si="3"/>
        <v>4454</v>
      </c>
      <c r="R6" s="35">
        <f t="shared" si="3"/>
        <v>2924</v>
      </c>
      <c r="S6" s="35">
        <f t="shared" si="3"/>
        <v>55.96</v>
      </c>
      <c r="T6" s="35">
        <f t="shared" si="3"/>
        <v>52.25</v>
      </c>
      <c r="U6" s="35">
        <f t="shared" si="3"/>
        <v>2879</v>
      </c>
      <c r="V6" s="35">
        <f t="shared" si="3"/>
        <v>4</v>
      </c>
      <c r="W6" s="35">
        <f t="shared" si="3"/>
        <v>719.75</v>
      </c>
      <c r="X6" s="36">
        <f>IF(X7="",NA(),X7)</f>
        <v>77.239999999999995</v>
      </c>
      <c r="Y6" s="36">
        <f t="shared" ref="Y6:AG6" si="4">IF(Y7="",NA(),Y7)</f>
        <v>74.290000000000006</v>
      </c>
      <c r="Z6" s="36">
        <f t="shared" si="4"/>
        <v>83.65</v>
      </c>
      <c r="AA6" s="36">
        <f t="shared" si="4"/>
        <v>78.86</v>
      </c>
      <c r="AB6" s="36">
        <f t="shared" si="4"/>
        <v>84.87</v>
      </c>
      <c r="AC6" s="36">
        <f t="shared" si="4"/>
        <v>74.52</v>
      </c>
      <c r="AD6" s="36">
        <f t="shared" si="4"/>
        <v>76.09</v>
      </c>
      <c r="AE6" s="36">
        <f t="shared" si="4"/>
        <v>75.87</v>
      </c>
      <c r="AF6" s="36">
        <f t="shared" si="4"/>
        <v>76.27</v>
      </c>
      <c r="AG6" s="36">
        <f t="shared" si="4"/>
        <v>77.56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982.27</v>
      </c>
      <c r="BF6" s="36">
        <f t="shared" ref="BF6:BN6" si="7">IF(BF7="",NA(),BF7)</f>
        <v>989.93</v>
      </c>
      <c r="BG6" s="36">
        <f t="shared" si="7"/>
        <v>942.47</v>
      </c>
      <c r="BH6" s="36">
        <f t="shared" si="7"/>
        <v>867.88</v>
      </c>
      <c r="BI6" s="36">
        <f t="shared" si="7"/>
        <v>876.39</v>
      </c>
      <c r="BJ6" s="36">
        <f t="shared" si="7"/>
        <v>1108.26</v>
      </c>
      <c r="BK6" s="36">
        <f t="shared" si="7"/>
        <v>1113.76</v>
      </c>
      <c r="BL6" s="36">
        <f t="shared" si="7"/>
        <v>1125.69</v>
      </c>
      <c r="BM6" s="36">
        <f t="shared" si="7"/>
        <v>1134.67</v>
      </c>
      <c r="BN6" s="36">
        <f t="shared" si="7"/>
        <v>1144.79</v>
      </c>
      <c r="BO6" s="35" t="str">
        <f>IF(BO7="","",IF(BO7="-","【-】","【"&amp;SUBSTITUTE(TEXT(BO7,"#,##0.00"),"-","△")&amp;"】"))</f>
        <v>【1,280.76】</v>
      </c>
      <c r="BP6" s="36">
        <f>IF(BP7="",NA(),BP7)</f>
        <v>66.25</v>
      </c>
      <c r="BQ6" s="36">
        <f t="shared" ref="BQ6:BY6" si="8">IF(BQ7="",NA(),BQ7)</f>
        <v>69.069999999999993</v>
      </c>
      <c r="BR6" s="36">
        <f t="shared" si="8"/>
        <v>78.05</v>
      </c>
      <c r="BS6" s="36">
        <f t="shared" si="8"/>
        <v>67.69</v>
      </c>
      <c r="BT6" s="36">
        <f t="shared" si="8"/>
        <v>75.209999999999994</v>
      </c>
      <c r="BU6" s="36">
        <f t="shared" si="8"/>
        <v>19.77</v>
      </c>
      <c r="BV6" s="36">
        <f t="shared" si="8"/>
        <v>34.25</v>
      </c>
      <c r="BW6" s="36">
        <f t="shared" si="8"/>
        <v>46.48</v>
      </c>
      <c r="BX6" s="36">
        <f t="shared" si="8"/>
        <v>40.6</v>
      </c>
      <c r="BY6" s="36">
        <f t="shared" si="8"/>
        <v>56.04</v>
      </c>
      <c r="BZ6" s="35" t="str">
        <f>IF(BZ7="","",IF(BZ7="-","【-】","【"&amp;SUBSTITUTE(TEXT(BZ7,"#,##0.00"),"-","△")&amp;"】"))</f>
        <v>【53.06】</v>
      </c>
      <c r="CA6" s="36">
        <f>IF(CA7="",NA(),CA7)</f>
        <v>372.11</v>
      </c>
      <c r="CB6" s="36">
        <f t="shared" ref="CB6:CJ6" si="9">IF(CB7="",NA(),CB7)</f>
        <v>341.98</v>
      </c>
      <c r="CC6" s="36">
        <f t="shared" si="9"/>
        <v>310.82</v>
      </c>
      <c r="CD6" s="36">
        <f t="shared" si="9"/>
        <v>355.76</v>
      </c>
      <c r="CE6" s="36">
        <f t="shared" si="9"/>
        <v>321.10000000000002</v>
      </c>
      <c r="CF6" s="36">
        <f t="shared" si="9"/>
        <v>878.73</v>
      </c>
      <c r="CG6" s="36">
        <f t="shared" si="9"/>
        <v>501.18</v>
      </c>
      <c r="CH6" s="36">
        <f t="shared" si="9"/>
        <v>376.61</v>
      </c>
      <c r="CI6" s="36">
        <f t="shared" si="9"/>
        <v>440.03</v>
      </c>
      <c r="CJ6" s="36">
        <f t="shared" si="9"/>
        <v>304.35000000000002</v>
      </c>
      <c r="CK6" s="35" t="str">
        <f>IF(CK7="","",IF(CK7="-","【-】","【"&amp;SUBSTITUTE(TEXT(CK7,"#,##0.00"),"-","△")&amp;"】"))</f>
        <v>【314.83】</v>
      </c>
      <c r="CL6" s="36">
        <f>IF(CL7="",NA(),CL7)</f>
        <v>51.97</v>
      </c>
      <c r="CM6" s="36">
        <f t="shared" ref="CM6:CU6" si="10">IF(CM7="",NA(),CM7)</f>
        <v>42.29</v>
      </c>
      <c r="CN6" s="36">
        <f t="shared" si="10"/>
        <v>42.88</v>
      </c>
      <c r="CO6" s="36">
        <f t="shared" si="10"/>
        <v>42.19</v>
      </c>
      <c r="CP6" s="36">
        <f t="shared" si="10"/>
        <v>41.11</v>
      </c>
      <c r="CQ6" s="36">
        <f t="shared" si="10"/>
        <v>57.17</v>
      </c>
      <c r="CR6" s="36">
        <f t="shared" si="10"/>
        <v>57.55</v>
      </c>
      <c r="CS6" s="36">
        <f t="shared" si="10"/>
        <v>57.43</v>
      </c>
      <c r="CT6" s="36">
        <f t="shared" si="10"/>
        <v>57.29</v>
      </c>
      <c r="CU6" s="36">
        <f t="shared" si="10"/>
        <v>55.9</v>
      </c>
      <c r="CV6" s="35" t="str">
        <f>IF(CV7="","",IF(CV7="-","【-】","【"&amp;SUBSTITUTE(TEXT(CV7,"#,##0.00"),"-","△")&amp;"】"))</f>
        <v>【56.28】</v>
      </c>
      <c r="CW6" s="36">
        <f>IF(CW7="",NA(),CW7)</f>
        <v>72.48</v>
      </c>
      <c r="CX6" s="36">
        <f t="shared" ref="CX6:DF6" si="11">IF(CX7="",NA(),CX7)</f>
        <v>88.38</v>
      </c>
      <c r="CY6" s="36">
        <f t="shared" si="11"/>
        <v>86</v>
      </c>
      <c r="CZ6" s="36">
        <f t="shared" si="11"/>
        <v>89.83</v>
      </c>
      <c r="DA6" s="36">
        <f t="shared" si="11"/>
        <v>88.83</v>
      </c>
      <c r="DB6" s="36">
        <f t="shared" si="11"/>
        <v>74.94</v>
      </c>
      <c r="DC6" s="36">
        <f t="shared" si="11"/>
        <v>74.14</v>
      </c>
      <c r="DD6" s="36">
        <f t="shared" si="11"/>
        <v>73.83</v>
      </c>
      <c r="DE6" s="36">
        <f t="shared" si="11"/>
        <v>73.69</v>
      </c>
      <c r="DF6" s="36">
        <f t="shared" si="11"/>
        <v>73.28</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0.46</v>
      </c>
      <c r="EJ6" s="36">
        <f t="shared" si="14"/>
        <v>0.8</v>
      </c>
      <c r="EK6" s="36">
        <f t="shared" si="14"/>
        <v>0.69</v>
      </c>
      <c r="EL6" s="36">
        <f t="shared" si="14"/>
        <v>0.65</v>
      </c>
      <c r="EM6" s="36">
        <f t="shared" si="14"/>
        <v>0.53</v>
      </c>
      <c r="EN6" s="35" t="str">
        <f>IF(EN7="","",IF(EN7="-","【-】","【"&amp;SUBSTITUTE(TEXT(EN7,"#,##0.00"),"-","△")&amp;"】"))</f>
        <v>【0.59】</v>
      </c>
    </row>
    <row r="7" spans="1:144" s="37" customFormat="1" x14ac:dyDescent="0.15">
      <c r="A7" s="29"/>
      <c r="B7" s="38">
        <v>2016</v>
      </c>
      <c r="C7" s="38">
        <v>325261</v>
      </c>
      <c r="D7" s="38">
        <v>47</v>
      </c>
      <c r="E7" s="38">
        <v>1</v>
      </c>
      <c r="F7" s="38">
        <v>0</v>
      </c>
      <c r="G7" s="38">
        <v>0</v>
      </c>
      <c r="H7" s="38" t="s">
        <v>108</v>
      </c>
      <c r="I7" s="38" t="s">
        <v>109</v>
      </c>
      <c r="J7" s="38" t="s">
        <v>110</v>
      </c>
      <c r="K7" s="38" t="s">
        <v>111</v>
      </c>
      <c r="L7" s="38" t="s">
        <v>112</v>
      </c>
      <c r="M7" s="38"/>
      <c r="N7" s="39" t="s">
        <v>113</v>
      </c>
      <c r="O7" s="39" t="s">
        <v>114</v>
      </c>
      <c r="P7" s="39">
        <v>100</v>
      </c>
      <c r="Q7" s="39">
        <v>4454</v>
      </c>
      <c r="R7" s="39">
        <v>2924</v>
      </c>
      <c r="S7" s="39">
        <v>55.96</v>
      </c>
      <c r="T7" s="39">
        <v>52.25</v>
      </c>
      <c r="U7" s="39">
        <v>2879</v>
      </c>
      <c r="V7" s="39">
        <v>4</v>
      </c>
      <c r="W7" s="39">
        <v>719.75</v>
      </c>
      <c r="X7" s="39">
        <v>77.239999999999995</v>
      </c>
      <c r="Y7" s="39">
        <v>74.290000000000006</v>
      </c>
      <c r="Z7" s="39">
        <v>83.65</v>
      </c>
      <c r="AA7" s="39">
        <v>78.86</v>
      </c>
      <c r="AB7" s="39">
        <v>84.87</v>
      </c>
      <c r="AC7" s="39">
        <v>74.52</v>
      </c>
      <c r="AD7" s="39">
        <v>76.09</v>
      </c>
      <c r="AE7" s="39">
        <v>75.87</v>
      </c>
      <c r="AF7" s="39">
        <v>76.27</v>
      </c>
      <c r="AG7" s="39">
        <v>77.56</v>
      </c>
      <c r="AH7" s="39">
        <v>76.78</v>
      </c>
      <c r="AI7" s="39"/>
      <c r="AJ7" s="39"/>
      <c r="AK7" s="39"/>
      <c r="AL7" s="39"/>
      <c r="AM7" s="39"/>
      <c r="AN7" s="39"/>
      <c r="AO7" s="39"/>
      <c r="AP7" s="39"/>
      <c r="AQ7" s="39"/>
      <c r="AR7" s="39"/>
      <c r="AS7" s="39"/>
      <c r="AT7" s="39"/>
      <c r="AU7" s="39"/>
      <c r="AV7" s="39"/>
      <c r="AW7" s="39"/>
      <c r="AX7" s="39"/>
      <c r="AY7" s="39"/>
      <c r="AZ7" s="39"/>
      <c r="BA7" s="39"/>
      <c r="BB7" s="39"/>
      <c r="BC7" s="39"/>
      <c r="BD7" s="39"/>
      <c r="BE7" s="39">
        <v>982.27</v>
      </c>
      <c r="BF7" s="39">
        <v>989.93</v>
      </c>
      <c r="BG7" s="39">
        <v>942.47</v>
      </c>
      <c r="BH7" s="39">
        <v>867.88</v>
      </c>
      <c r="BI7" s="39">
        <v>876.39</v>
      </c>
      <c r="BJ7" s="39">
        <v>1108.26</v>
      </c>
      <c r="BK7" s="39">
        <v>1113.76</v>
      </c>
      <c r="BL7" s="39">
        <v>1125.69</v>
      </c>
      <c r="BM7" s="39">
        <v>1134.67</v>
      </c>
      <c r="BN7" s="39">
        <v>1144.79</v>
      </c>
      <c r="BO7" s="39">
        <v>1280.76</v>
      </c>
      <c r="BP7" s="39">
        <v>66.25</v>
      </c>
      <c r="BQ7" s="39">
        <v>69.069999999999993</v>
      </c>
      <c r="BR7" s="39">
        <v>78.05</v>
      </c>
      <c r="BS7" s="39">
        <v>67.69</v>
      </c>
      <c r="BT7" s="39">
        <v>75.209999999999994</v>
      </c>
      <c r="BU7" s="39">
        <v>19.77</v>
      </c>
      <c r="BV7" s="39">
        <v>34.25</v>
      </c>
      <c r="BW7" s="39">
        <v>46.48</v>
      </c>
      <c r="BX7" s="39">
        <v>40.6</v>
      </c>
      <c r="BY7" s="39">
        <v>56.04</v>
      </c>
      <c r="BZ7" s="39">
        <v>53.06</v>
      </c>
      <c r="CA7" s="39">
        <v>372.11</v>
      </c>
      <c r="CB7" s="39">
        <v>341.98</v>
      </c>
      <c r="CC7" s="39">
        <v>310.82</v>
      </c>
      <c r="CD7" s="39">
        <v>355.76</v>
      </c>
      <c r="CE7" s="39">
        <v>321.10000000000002</v>
      </c>
      <c r="CF7" s="39">
        <v>878.73</v>
      </c>
      <c r="CG7" s="39">
        <v>501.18</v>
      </c>
      <c r="CH7" s="39">
        <v>376.61</v>
      </c>
      <c r="CI7" s="39">
        <v>440.03</v>
      </c>
      <c r="CJ7" s="39">
        <v>304.35000000000002</v>
      </c>
      <c r="CK7" s="39">
        <v>314.83</v>
      </c>
      <c r="CL7" s="39">
        <v>51.97</v>
      </c>
      <c r="CM7" s="39">
        <v>42.29</v>
      </c>
      <c r="CN7" s="39">
        <v>42.88</v>
      </c>
      <c r="CO7" s="39">
        <v>42.19</v>
      </c>
      <c r="CP7" s="39">
        <v>41.11</v>
      </c>
      <c r="CQ7" s="39">
        <v>57.17</v>
      </c>
      <c r="CR7" s="39">
        <v>57.55</v>
      </c>
      <c r="CS7" s="39">
        <v>57.43</v>
      </c>
      <c r="CT7" s="39">
        <v>57.29</v>
      </c>
      <c r="CU7" s="39">
        <v>55.9</v>
      </c>
      <c r="CV7" s="39">
        <v>56.28</v>
      </c>
      <c r="CW7" s="39">
        <v>72.48</v>
      </c>
      <c r="CX7" s="39">
        <v>88.38</v>
      </c>
      <c r="CY7" s="39">
        <v>86</v>
      </c>
      <c r="CZ7" s="39">
        <v>89.83</v>
      </c>
      <c r="DA7" s="39">
        <v>88.83</v>
      </c>
      <c r="DB7" s="39">
        <v>74.94</v>
      </c>
      <c r="DC7" s="39">
        <v>74.14</v>
      </c>
      <c r="DD7" s="39">
        <v>73.83</v>
      </c>
      <c r="DE7" s="39">
        <v>73.69</v>
      </c>
      <c r="DF7" s="39">
        <v>73.28</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0.46</v>
      </c>
      <c r="EJ7" s="39">
        <v>0.8</v>
      </c>
      <c r="EK7" s="39">
        <v>0.69</v>
      </c>
      <c r="EL7" s="39">
        <v>0.65</v>
      </c>
      <c r="EM7" s="39">
        <v>0.53</v>
      </c>
      <c r="EN7" s="39">
        <v>0.59</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115</v>
      </c>
      <c r="C9" s="41" t="s">
        <v>116</v>
      </c>
      <c r="D9" s="41" t="s">
        <v>117</v>
      </c>
      <c r="E9" s="41" t="s">
        <v>118</v>
      </c>
      <c r="F9" s="41" t="s">
        <v>119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2018-02-09T05:40:46Z</cp:lastPrinted>
  <dcterms:modified xsi:type="dcterms:W3CDTF">2018-02-09T05:40:49Z</dcterms:modified>
</cp:coreProperties>
</file>