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8 雲南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W10" i="4"/>
  <c r="I10" i="4"/>
  <c r="BB8" i="4"/>
  <c r="AL8" i="4"/>
  <c r="P8" i="4"/>
  <c r="B8" i="4"/>
  <c r="C10" i="5" l="1"/>
  <c r="D10" i="5"/>
  <c r="E10" i="5"/>
  <c r="B10" i="5"/>
</calcChain>
</file>

<file path=xl/sharedStrings.xml><?xml version="1.0" encoding="utf-8"?>
<sst xmlns="http://schemas.openxmlformats.org/spreadsheetml/2006/main" count="255" uniqueCount="124">
  <si>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</si>
  <si>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</si>
  <si>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</si>
  <si>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</si>
  <si>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</si>
  <si>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</si>
  <si>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</si>
  <si>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</si>
  <si>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</si>
  <si>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</si>
  <si>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</si>
  <si>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</si>
  <si>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</si>
  <si>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</si>
  <si>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</si>
  <si>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</si>
  <si>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</si>
  <si>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</si>
  <si>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</si>
  <si>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</si>
  <si>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</si>
  <si>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</si>
  <si>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</si>
  <si>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</si>
  <si>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</si>
  <si>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</si>
  <si>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</si>
  <si>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</si>
  <si>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</si>
  <si>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</si>
  <si>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</si>
  <si>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</si>
  <si>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</si>
  <si>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</si>
  <si>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</si>
  <si>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</si>
  <si>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</si>
  <si>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</si>
  <si>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</si>
  <si>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</si>
  <si>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</si>
  <si>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</si>
  <si>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</si>
  <si>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</si>
  <si>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</si>
  <si>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</si>
  <si>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</si>
  <si>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</si>
  <si>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</si>
  <si>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</si>
  <si>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</si>
  <si>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</si>
  <si>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</si>
  <si>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</si>
  <si>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</si>
  <si>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</si>
  <si>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</si>
  <si>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</si>
  <si>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</si>
  <si>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</si>
  <si>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</si>
  <si>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</si>
  <si>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</si>
  <si>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</si>
  <si>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</si>
  <si>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</si>
  <si>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</si>
  <si>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</si>
  <si>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</si>
  <si>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</si>
  <si>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</si>
  <si>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</si>
  <si>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</si>
  <si>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</si>
  <si>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</si>
  <si>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</si>
  <si>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</si>
  <si>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</si>
  <si>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</si>
  <si>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</si>
  <si>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</si>
  <si>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</si>
  <si>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</si>
  <si>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</si>
  <si>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</si>
  <si>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</si>
  <si>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</si>
  <si>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</si>
  <si>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</si>
  <si>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</si>
  <si>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</si>
  <si>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</si>
  <si>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</si>
  <si>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</si>
  <si>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</si>
  <si>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</si>
  <si>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</si>
  <si>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</si>
  <si>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</si>
  <si>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</si>
  <si>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</si>
  <si>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</si>
  <si>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</si>
  <si>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</si>
  <si>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</si>
  <si>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</si>
  <si>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</si>
  <si>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</si>
  <si>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</si>
  <si>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</si>
  <si>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</si>
  <si>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</si>
  <si>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</si>
  <si>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</si>
  <si>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</si>
  <si>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</si>
  <si>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</si>
  <si>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</si>
  <si>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</si>
  <si>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</si>
  <si>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</si>
  <si>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</si>
  <si>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</si>
  <si>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使用料で回収すべき経費をほとんど使用料で賄えていない状況であるり、比率も横ばいである。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
（※補足　⑦施設利用率のH28平均値は異常値であるため、考慮する必要はない）</t>
    <rPh sb="213" eb="215">
      <t>オスイ</t>
    </rPh>
    <rPh sb="215" eb="217">
      <t>ショリ</t>
    </rPh>
    <rPh sb="217" eb="218">
      <t>ヒ</t>
    </rPh>
    <rPh sb="219" eb="221">
      <t>ゾウカ</t>
    </rPh>
    <rPh sb="222" eb="223">
      <t>トモナ</t>
    </rPh>
    <rPh sb="242" eb="244">
      <t>ゾウカ</t>
    </rPh>
    <rPh sb="345" eb="347">
      <t>シセツ</t>
    </rPh>
    <rPh sb="347" eb="349">
      <t>リヨウ</t>
    </rPh>
    <rPh sb="349" eb="35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</si>
</sst>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1-48A8-9E4B-55CC8188B333}"/>
            </c:ext>
          </c:extLst>
        </c:ser>
        <c:dLbls>
          <c:showLegendKey val="0"/>
          <c:showVal val="0"/>
          <c:showCatName val="0"/>
          <c:showSerName val="0"/>
          <c:showPercent val="0"/>
          <c:showBubbleSize val="0"/>
        </c:dLbls>
        <c:gapWidth val="150"/>
        <c:axId val="229551200"/>
        <c:axId val="17742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F1-48A8-9E4B-55CC8188B333}"/>
            </c:ext>
          </c:extLst>
        </c:ser>
        <c:dLbls>
          <c:showLegendKey val="0"/>
          <c:showVal val="0"/>
          <c:showCatName val="0"/>
          <c:showSerName val="0"/>
          <c:showPercent val="0"/>
          <c:showBubbleSize val="0"/>
        </c:dLbls>
        <c:marker val="1"/>
        <c:smooth val="0"/>
        <c:axId val="229551200"/>
        <c:axId val="177421416"/>
      </c:lineChart>
      <c:dateAx>
        <c:axId val="229551200"/>
        <c:scaling>
          <c:orientation val="minMax"/>
        </c:scaling>
        <c:delete val="1"/>
        <c:axPos val="b"/>
        <c:numFmt formatCode="ge" sourceLinked="1"/>
        <c:majorTickMark val="none"/>
        <c:minorTickMark val="none"/>
        <c:tickLblPos val="none"/>
        <c:crossAx val="177421416"/>
        <c:crosses val="autoZero"/>
        <c:auto val="1"/>
        <c:lblOffset val="100"/>
        <c:baseTimeUnit val="years"/>
      </c:dateAx>
      <c:valAx>
        <c:axId val="17742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1-42A7-946B-E15F9B36EC76}"/>
            </c:ext>
          </c:extLst>
        </c:ser>
        <c:dLbls>
          <c:showLegendKey val="0"/>
          <c:showVal val="0"/>
          <c:showCatName val="0"/>
          <c:showSerName val="0"/>
          <c:showPercent val="0"/>
          <c:showBubbleSize val="0"/>
        </c:dLbls>
        <c:gapWidth val="150"/>
        <c:axId val="230460992"/>
        <c:axId val="23046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c:ext xmlns:c16="http://schemas.microsoft.com/office/drawing/2014/chart" uri="{C3380CC4-5D6E-409C-BE32-E72D297353CC}">
              <c16:uniqueId val="{00000001-5101-42A7-946B-E15F9B36EC76}"/>
            </c:ext>
          </c:extLst>
        </c:ser>
        <c:dLbls>
          <c:showLegendKey val="0"/>
          <c:showVal val="0"/>
          <c:showCatName val="0"/>
          <c:showSerName val="0"/>
          <c:showPercent val="0"/>
          <c:showBubbleSize val="0"/>
        </c:dLbls>
        <c:marker val="1"/>
        <c:smooth val="0"/>
        <c:axId val="230460992"/>
        <c:axId val="230461384"/>
      </c:lineChart>
      <c:dateAx>
        <c:axId val="230460992"/>
        <c:scaling>
          <c:orientation val="minMax"/>
        </c:scaling>
        <c:delete val="1"/>
        <c:axPos val="b"/>
        <c:numFmt formatCode="ge" sourceLinked="1"/>
        <c:majorTickMark val="none"/>
        <c:minorTickMark val="none"/>
        <c:tickLblPos val="none"/>
        <c:crossAx val="230461384"/>
        <c:crosses val="autoZero"/>
        <c:auto val="1"/>
        <c:lblOffset val="100"/>
        <c:baseTimeUnit val="years"/>
      </c:dateAx>
      <c:valAx>
        <c:axId val="2304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E5-4CE1-99F3-E4BDF4A2F72C}"/>
            </c:ext>
          </c:extLst>
        </c:ser>
        <c:dLbls>
          <c:showLegendKey val="0"/>
          <c:showVal val="0"/>
          <c:showCatName val="0"/>
          <c:showSerName val="0"/>
          <c:showPercent val="0"/>
          <c:showBubbleSize val="0"/>
        </c:dLbls>
        <c:gapWidth val="150"/>
        <c:axId val="230462560"/>
        <c:axId val="23046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c:ext xmlns:c16="http://schemas.microsoft.com/office/drawing/2014/chart" uri="{C3380CC4-5D6E-409C-BE32-E72D297353CC}">
              <c16:uniqueId val="{00000001-2FE5-4CE1-99F3-E4BDF4A2F72C}"/>
            </c:ext>
          </c:extLst>
        </c:ser>
        <c:dLbls>
          <c:showLegendKey val="0"/>
          <c:showVal val="0"/>
          <c:showCatName val="0"/>
          <c:showSerName val="0"/>
          <c:showPercent val="0"/>
          <c:showBubbleSize val="0"/>
        </c:dLbls>
        <c:marker val="1"/>
        <c:smooth val="0"/>
        <c:axId val="230462560"/>
        <c:axId val="230462952"/>
      </c:lineChart>
      <c:dateAx>
        <c:axId val="230462560"/>
        <c:scaling>
          <c:orientation val="minMax"/>
        </c:scaling>
        <c:delete val="1"/>
        <c:axPos val="b"/>
        <c:numFmt formatCode="ge" sourceLinked="1"/>
        <c:majorTickMark val="none"/>
        <c:minorTickMark val="none"/>
        <c:tickLblPos val="none"/>
        <c:crossAx val="230462952"/>
        <c:crosses val="autoZero"/>
        <c:auto val="1"/>
        <c:lblOffset val="100"/>
        <c:baseTimeUnit val="years"/>
      </c:dateAx>
      <c:valAx>
        <c:axId val="23046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79.31</c:v>
                </c:pt>
                <c:pt idx="1">
                  <c:v>84.8</c:v>
                </c:pt>
                <c:pt idx="2">
                  <c:v>82.07</c:v>
                </c:pt>
                <c:pt idx="3">
                  <c:v>82.19</c:v>
                </c:pt>
                <c:pt idx="4">
                  <c:v>83.72</c:v>
                </c:pt>
              </c:numCache>
            </c:numRef>
          </c:val>
          <c:extLst>
            <c:ext xmlns:c16="http://schemas.microsoft.com/office/drawing/2014/chart" uri="{C3380CC4-5D6E-409C-BE32-E72D297353CC}">
              <c16:uniqueId val="{00000000-2127-4643-AB07-49DF49161D83}"/>
            </c:ext>
          </c:extLst>
        </c:ser>
        <c:dLbls>
          <c:showLegendKey val="0"/>
          <c:showVal val="0"/>
          <c:showCatName val="0"/>
          <c:showSerName val="0"/>
          <c:showPercent val="0"/>
          <c:showBubbleSize val="0"/>
        </c:dLbls>
        <c:gapWidth val="150"/>
        <c:axId val="230189768"/>
        <c:axId val="23019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7-4643-AB07-49DF49161D83}"/>
            </c:ext>
          </c:extLst>
        </c:ser>
        <c:dLbls>
          <c:showLegendKey val="0"/>
          <c:showVal val="0"/>
          <c:showCatName val="0"/>
          <c:showSerName val="0"/>
          <c:showPercent val="0"/>
          <c:showBubbleSize val="0"/>
        </c:dLbls>
        <c:marker val="1"/>
        <c:smooth val="0"/>
        <c:axId val="230189768"/>
        <c:axId val="230190152"/>
      </c:lineChart>
      <c:dateAx>
        <c:axId val="230189768"/>
        <c:scaling>
          <c:orientation val="minMax"/>
        </c:scaling>
        <c:delete val="1"/>
        <c:axPos val="b"/>
        <c:numFmt formatCode="ge" sourceLinked="1"/>
        <c:majorTickMark val="none"/>
        <c:minorTickMark val="none"/>
        <c:tickLblPos val="none"/>
        <c:crossAx val="230190152"/>
        <c:crosses val="autoZero"/>
        <c:auto val="1"/>
        <c:lblOffset val="100"/>
        <c:baseTimeUnit val="years"/>
      </c:dateAx>
      <c:valAx>
        <c:axId val="23019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8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F-493C-922B-DD262039C2AA}"/>
            </c:ext>
          </c:extLst>
        </c:ser>
        <c:dLbls>
          <c:showLegendKey val="0"/>
          <c:showVal val="0"/>
          <c:showCatName val="0"/>
          <c:showSerName val="0"/>
          <c:showPercent val="0"/>
          <c:showBubbleSize val="0"/>
        </c:dLbls>
        <c:gapWidth val="150"/>
        <c:axId val="230213544"/>
        <c:axId val="2302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F-493C-922B-DD262039C2AA}"/>
            </c:ext>
          </c:extLst>
        </c:ser>
        <c:dLbls>
          <c:showLegendKey val="0"/>
          <c:showVal val="0"/>
          <c:showCatName val="0"/>
          <c:showSerName val="0"/>
          <c:showPercent val="0"/>
          <c:showBubbleSize val="0"/>
        </c:dLbls>
        <c:marker val="1"/>
        <c:smooth val="0"/>
        <c:axId val="230213544"/>
        <c:axId val="230209376"/>
      </c:lineChart>
      <c:dateAx>
        <c:axId val="230213544"/>
        <c:scaling>
          <c:orientation val="minMax"/>
        </c:scaling>
        <c:delete val="1"/>
        <c:axPos val="b"/>
        <c:numFmt formatCode="ge" sourceLinked="1"/>
        <c:majorTickMark val="none"/>
        <c:minorTickMark val="none"/>
        <c:tickLblPos val="none"/>
        <c:crossAx val="230209376"/>
        <c:crosses val="autoZero"/>
        <c:auto val="1"/>
        <c:lblOffset val="100"/>
        <c:baseTimeUnit val="years"/>
      </c:dateAx>
      <c:valAx>
        <c:axId val="2302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6C-4B50-9667-D3A0DC6B096E}"/>
            </c:ext>
          </c:extLst>
        </c:ser>
        <c:dLbls>
          <c:showLegendKey val="0"/>
          <c:showVal val="0"/>
          <c:showCatName val="0"/>
          <c:showSerName val="0"/>
          <c:showPercent val="0"/>
          <c:showBubbleSize val="0"/>
        </c:dLbls>
        <c:gapWidth val="150"/>
        <c:axId val="230199624"/>
        <c:axId val="2305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6C-4B50-9667-D3A0DC6B096E}"/>
            </c:ext>
          </c:extLst>
        </c:ser>
        <c:dLbls>
          <c:showLegendKey val="0"/>
          <c:showVal val="0"/>
          <c:showCatName val="0"/>
          <c:showSerName val="0"/>
          <c:showPercent val="0"/>
          <c:showBubbleSize val="0"/>
        </c:dLbls>
        <c:marker val="1"/>
        <c:smooth val="0"/>
        <c:axId val="230199624"/>
        <c:axId val="230573216"/>
      </c:lineChart>
      <c:dateAx>
        <c:axId val="230199624"/>
        <c:scaling>
          <c:orientation val="minMax"/>
        </c:scaling>
        <c:delete val="1"/>
        <c:axPos val="b"/>
        <c:numFmt formatCode="ge" sourceLinked="1"/>
        <c:majorTickMark val="none"/>
        <c:minorTickMark val="none"/>
        <c:tickLblPos val="none"/>
        <c:crossAx val="230573216"/>
        <c:crosses val="autoZero"/>
        <c:auto val="1"/>
        <c:lblOffset val="100"/>
        <c:baseTimeUnit val="years"/>
      </c:dateAx>
      <c:valAx>
        <c:axId val="2305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D-4753-AF04-5C4423E1E716}"/>
            </c:ext>
          </c:extLst>
        </c:ser>
        <c:dLbls>
          <c:showLegendKey val="0"/>
          <c:showVal val="0"/>
          <c:showCatName val="0"/>
          <c:showSerName val="0"/>
          <c:showPercent val="0"/>
          <c:showBubbleSize val="0"/>
        </c:dLbls>
        <c:gapWidth val="150"/>
        <c:axId val="230574392"/>
        <c:axId val="2305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D-4753-AF04-5C4423E1E716}"/>
            </c:ext>
          </c:extLst>
        </c:ser>
        <c:dLbls>
          <c:showLegendKey val="0"/>
          <c:showVal val="0"/>
          <c:showCatName val="0"/>
          <c:showSerName val="0"/>
          <c:showPercent val="0"/>
          <c:showBubbleSize val="0"/>
        </c:dLbls>
        <c:marker val="1"/>
        <c:smooth val="0"/>
        <c:axId val="230574392"/>
        <c:axId val="230574784"/>
      </c:lineChart>
      <c:dateAx>
        <c:axId val="230574392"/>
        <c:scaling>
          <c:orientation val="minMax"/>
        </c:scaling>
        <c:delete val="1"/>
        <c:axPos val="b"/>
        <c:numFmt formatCode="ge" sourceLinked="1"/>
        <c:majorTickMark val="none"/>
        <c:minorTickMark val="none"/>
        <c:tickLblPos val="none"/>
        <c:crossAx val="230574784"/>
        <c:crosses val="autoZero"/>
        <c:auto val="1"/>
        <c:lblOffset val="100"/>
        <c:baseTimeUnit val="years"/>
      </c:dateAx>
      <c:valAx>
        <c:axId val="2305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7-46C1-9142-953A25D9451E}"/>
            </c:ext>
          </c:extLst>
        </c:ser>
        <c:dLbls>
          <c:showLegendKey val="0"/>
          <c:showVal val="0"/>
          <c:showCatName val="0"/>
          <c:showSerName val="0"/>
          <c:showPercent val="0"/>
          <c:showBubbleSize val="0"/>
        </c:dLbls>
        <c:gapWidth val="150"/>
        <c:axId val="230575960"/>
        <c:axId val="2305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7-46C1-9142-953A25D9451E}"/>
            </c:ext>
          </c:extLst>
        </c:ser>
        <c:dLbls>
          <c:showLegendKey val="0"/>
          <c:showVal val="0"/>
          <c:showCatName val="0"/>
          <c:showSerName val="0"/>
          <c:showPercent val="0"/>
          <c:showBubbleSize val="0"/>
        </c:dLbls>
        <c:marker val="1"/>
        <c:smooth val="0"/>
        <c:axId val="230575960"/>
        <c:axId val="230576352"/>
      </c:lineChart>
      <c:dateAx>
        <c:axId val="230575960"/>
        <c:scaling>
          <c:orientation val="minMax"/>
        </c:scaling>
        <c:delete val="1"/>
        <c:axPos val="b"/>
        <c:numFmt formatCode="ge" sourceLinked="1"/>
        <c:majorTickMark val="none"/>
        <c:minorTickMark val="none"/>
        <c:tickLblPos val="none"/>
        <c:crossAx val="230576352"/>
        <c:crosses val="autoZero"/>
        <c:auto val="1"/>
        <c:lblOffset val="100"/>
        <c:baseTimeUnit val="years"/>
      </c:dateAx>
      <c:valAx>
        <c:axId val="2305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1357.57</c:v>
                </c:pt>
                <c:pt idx="1">
                  <c:v>1324.06</c:v>
                </c:pt>
                <c:pt idx="2">
                  <c:v>1311.28</c:v>
                </c:pt>
                <c:pt idx="3">
                  <c:v>1206.25</c:v>
                </c:pt>
                <c:pt idx="4">
                  <c:v>1193.44</c:v>
                </c:pt>
              </c:numCache>
            </c:numRef>
          </c:val>
          <c:extLst>
            <c:ext xmlns:c16="http://schemas.microsoft.com/office/drawing/2014/chart" uri="{C3380CC4-5D6E-409C-BE32-E72D297353CC}">
              <c16:uniqueId val="{00000000-515A-4CD0-B991-C539A73B4421}"/>
            </c:ext>
          </c:extLst>
        </c:ser>
        <c:dLbls>
          <c:showLegendKey val="0"/>
          <c:showVal val="0"/>
          <c:showCatName val="0"/>
          <c:showSerName val="0"/>
          <c:showPercent val="0"/>
          <c:showBubbleSize val="0"/>
        </c:dLbls>
        <c:gapWidth val="150"/>
        <c:axId val="230626288"/>
        <c:axId val="23062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c:ext xmlns:c16="http://schemas.microsoft.com/office/drawing/2014/chart" uri="{C3380CC4-5D6E-409C-BE32-E72D297353CC}">
              <c16:uniqueId val="{00000001-515A-4CD0-B991-C539A73B4421}"/>
            </c:ext>
          </c:extLst>
        </c:ser>
        <c:dLbls>
          <c:showLegendKey val="0"/>
          <c:showVal val="0"/>
          <c:showCatName val="0"/>
          <c:showSerName val="0"/>
          <c:showPercent val="0"/>
          <c:showBubbleSize val="0"/>
        </c:dLbls>
        <c:marker val="1"/>
        <c:smooth val="0"/>
        <c:axId val="230626288"/>
        <c:axId val="230626680"/>
      </c:lineChart>
      <c:dateAx>
        <c:axId val="230626288"/>
        <c:scaling>
          <c:orientation val="minMax"/>
        </c:scaling>
        <c:delete val="1"/>
        <c:axPos val="b"/>
        <c:numFmt formatCode="ge" sourceLinked="1"/>
        <c:majorTickMark val="none"/>
        <c:minorTickMark val="none"/>
        <c:tickLblPos val="none"/>
        <c:crossAx val="230626680"/>
        <c:crosses val="autoZero"/>
        <c:auto val="1"/>
        <c:lblOffset val="100"/>
        <c:baseTimeUnit val="years"/>
      </c:dateAx>
      <c:valAx>
        <c:axId val="2306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36.979999999999997</c:v>
                </c:pt>
                <c:pt idx="1">
                  <c:v>35.159999999999997</c:v>
                </c:pt>
                <c:pt idx="2">
                  <c:v>32.54</c:v>
                </c:pt>
                <c:pt idx="3">
                  <c:v>39.67</c:v>
                </c:pt>
                <c:pt idx="4">
                  <c:v>34.17</c:v>
                </c:pt>
              </c:numCache>
            </c:numRef>
          </c:val>
          <c:extLst>
            <c:ext xmlns:c16="http://schemas.microsoft.com/office/drawing/2014/chart" uri="{C3380CC4-5D6E-409C-BE32-E72D297353CC}">
              <c16:uniqueId val="{00000000-4838-4E7F-A2F4-9559FADD328D}"/>
            </c:ext>
          </c:extLst>
        </c:ser>
        <c:dLbls>
          <c:showLegendKey val="0"/>
          <c:showVal val="0"/>
          <c:showCatName val="0"/>
          <c:showSerName val="0"/>
          <c:showPercent val="0"/>
          <c:showBubbleSize val="0"/>
        </c:dLbls>
        <c:gapWidth val="150"/>
        <c:axId val="230627856"/>
        <c:axId val="23062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c:ext xmlns:c16="http://schemas.microsoft.com/office/drawing/2014/chart" uri="{C3380CC4-5D6E-409C-BE32-E72D297353CC}">
              <c16:uniqueId val="{00000001-4838-4E7F-A2F4-9559FADD328D}"/>
            </c:ext>
          </c:extLst>
        </c:ser>
        <c:dLbls>
          <c:showLegendKey val="0"/>
          <c:showVal val="0"/>
          <c:showCatName val="0"/>
          <c:showSerName val="0"/>
          <c:showPercent val="0"/>
          <c:showBubbleSize val="0"/>
        </c:dLbls>
        <c:marker val="1"/>
        <c:smooth val="0"/>
        <c:axId val="230627856"/>
        <c:axId val="230628248"/>
      </c:lineChart>
      <c:dateAx>
        <c:axId val="230627856"/>
        <c:scaling>
          <c:orientation val="minMax"/>
        </c:scaling>
        <c:delete val="1"/>
        <c:axPos val="b"/>
        <c:numFmt formatCode="ge" sourceLinked="1"/>
        <c:majorTickMark val="none"/>
        <c:minorTickMark val="none"/>
        <c:tickLblPos val="none"/>
        <c:crossAx val="230628248"/>
        <c:crosses val="autoZero"/>
        <c:auto val="1"/>
        <c:lblOffset val="100"/>
        <c:baseTimeUnit val="years"/>
      </c:dateAx>
      <c:valAx>
        <c:axId val="23062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399.53</c:v>
                </c:pt>
                <c:pt idx="1">
                  <c:v>501.71</c:v>
                </c:pt>
                <c:pt idx="2">
                  <c:v>450.12</c:v>
                </c:pt>
                <c:pt idx="3">
                  <c:v>378.51</c:v>
                </c:pt>
                <c:pt idx="4">
                  <c:v>439.79</c:v>
                </c:pt>
              </c:numCache>
            </c:numRef>
          </c:val>
          <c:extLst>
            <c:ext xmlns:c16="http://schemas.microsoft.com/office/drawing/2014/chart" uri="{C3380CC4-5D6E-409C-BE32-E72D297353CC}">
              <c16:uniqueId val="{00000000-A5B3-4A42-B8A2-D350D7980EAE}"/>
            </c:ext>
          </c:extLst>
        </c:ser>
        <c:dLbls>
          <c:showLegendKey val="0"/>
          <c:showVal val="0"/>
          <c:showCatName val="0"/>
          <c:showSerName val="0"/>
          <c:showPercent val="0"/>
          <c:showBubbleSize val="0"/>
        </c:dLbls>
        <c:gapWidth val="150"/>
        <c:axId val="230629424"/>
        <c:axId val="23045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c:ext xmlns:c16="http://schemas.microsoft.com/office/drawing/2014/chart" uri="{C3380CC4-5D6E-409C-BE32-E72D297353CC}">
              <c16:uniqueId val="{00000001-A5B3-4A42-B8A2-D350D7980EAE}"/>
            </c:ext>
          </c:extLst>
        </c:ser>
        <c:dLbls>
          <c:showLegendKey val="0"/>
          <c:showVal val="0"/>
          <c:showCatName val="0"/>
          <c:showSerName val="0"/>
          <c:showPercent val="0"/>
          <c:showBubbleSize val="0"/>
        </c:dLbls>
        <c:marker val="1"/>
        <c:smooth val="0"/>
        <c:axId val="230629424"/>
        <c:axId val="230459816"/>
      </c:lineChart>
      <c:dateAx>
        <c:axId val="230629424"/>
        <c:scaling>
          <c:orientation val="minMax"/>
        </c:scaling>
        <c:delete val="1"/>
        <c:axPos val="b"/>
        <c:numFmt formatCode="ge" sourceLinked="1"/>
        <c:majorTickMark val="none"/>
        <c:minorTickMark val="none"/>
        <c:tickLblPos val="none"/>
        <c:crossAx val="230459816"/>
        <c:crosses val="autoZero"/>
        <c:auto val="1"/>
        <c:lblOffset val="100"/>
        <c:baseTimeUnit val="years"/>
      </c:dateAx>
      <c:valAx>
        <c:axId val="23045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2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c r="AE8" s="73"/>
      <c r="AF8" s="73"/>
      <c r="AG8" s="73"/>
      <c r="AH8" s="73"/>
      <c r="AI8" s="73"/>
      <c r="AJ8" s="73"/>
      <c r="AK8" s="4"/>
      <c r="AL8" s="67">
        <f>データ!S6</f>
        <v>39973</v>
      </c>
      <c r="AM8" s="67"/>
      <c r="AN8" s="67"/>
      <c r="AO8" s="67"/>
      <c r="AP8" s="67"/>
      <c r="AQ8" s="67"/>
      <c r="AR8" s="67"/>
      <c r="AS8" s="67"/>
      <c r="AT8" s="66">
        <f>データ!T6</f>
        <v>553.17999999999995</v>
      </c>
      <c r="AU8" s="66"/>
      <c r="AV8" s="66"/>
      <c r="AW8" s="66"/>
      <c r="AX8" s="66"/>
      <c r="AY8" s="66"/>
      <c r="AZ8" s="66"/>
      <c r="BA8" s="66"/>
      <c r="BB8" s="66">
        <f>データ!U6</f>
        <v>72.260000000000005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0.38</v>
      </c>
      <c r="Q10" s="66"/>
      <c r="R10" s="66"/>
      <c r="S10" s="66"/>
      <c r="T10" s="66"/>
      <c r="U10" s="66"/>
      <c r="V10" s="66"/>
      <c r="W10" s="66">
        <f>データ!Q6</f>
        <v>100</v>
      </c>
      <c r="X10" s="66"/>
      <c r="Y10" s="66"/>
      <c r="Z10" s="66"/>
      <c r="AA10" s="66"/>
      <c r="AB10" s="66"/>
      <c r="AC10" s="66"/>
      <c r="AD10" s="67">
        <f>データ!R6</f>
        <v>2678</v>
      </c>
      <c r="AE10" s="67"/>
      <c r="AF10" s="67"/>
      <c r="AG10" s="67"/>
      <c r="AH10" s="67"/>
      <c r="AI10" s="67"/>
      <c r="AJ10" s="67"/>
      <c r="AK10" s="2"/>
      <c r="AL10" s="67">
        <f>データ!V6</f>
        <v>152</v>
      </c>
      <c r="AM10" s="67"/>
      <c r="AN10" s="67"/>
      <c r="AO10" s="67"/>
      <c r="AP10" s="67"/>
      <c r="AQ10" s="67"/>
      <c r="AR10" s="67"/>
      <c r="AS10" s="67"/>
      <c r="AT10" s="66">
        <f>データ!W6</f>
        <v>0.03</v>
      </c>
      <c r="AU10" s="66"/>
      <c r="AV10" s="66"/>
      <c r="AW10" s="66"/>
      <c r="AX10" s="66"/>
      <c r="AY10" s="66"/>
      <c r="AZ10" s="66"/>
      <c r="BA10" s="66"/>
      <c r="BB10" s="66">
        <f>データ!X6</f>
        <v>5066.67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0.38</v>
      </c>
      <c r="Q6" s="34">
        <f t="shared" si="3"/>
        <v>100</v>
      </c>
      <c r="R6" s="34">
        <f t="shared" si="3"/>
        <v>2678</v>
      </c>
      <c r="S6" s="34">
        <f t="shared" si="3"/>
        <v>39973</v>
      </c>
      <c r="T6" s="34">
        <f t="shared" si="3"/>
        <v>553.17999999999995</v>
      </c>
      <c r="U6" s="34">
        <f t="shared" si="3"/>
        <v>72.260000000000005</v>
      </c>
      <c r="V6" s="34">
        <f t="shared" si="3"/>
        <v>152</v>
      </c>
      <c r="W6" s="34">
        <f t="shared" si="3"/>
        <v>0.03</v>
      </c>
      <c r="X6" s="34">
        <f t="shared" si="3"/>
        <v>5066.67</v>
      </c>
      <c r="Y6" s="35">
        <f>IF(Y7="",NA(),Y7)</f>
        <v>79.31</v>
      </c>
      <c r="Z6" s="35">
        <f t="shared" ref="Z6:AH6" si="4">IF(Z7="",NA(),Z7)</f>
        <v>84.8</v>
      </c>
      <c r="AA6" s="35">
        <f t="shared" si="4"/>
        <v>82.07</v>
      </c>
      <c r="AB6" s="35">
        <f t="shared" si="4"/>
        <v>82.19</v>
      </c>
      <c r="AC6" s="35">
        <f t="shared" si="4"/>
        <v>83.72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1357.57</v>
      </c>
      <c r="BG6" s="35">
        <f t="shared" ref="BG6:BO6" si="7">IF(BG7="",NA(),BG7)</f>
        <v>1324.06</v>
      </c>
      <c r="BH6" s="35">
        <f t="shared" si="7"/>
        <v>1311.28</v>
      </c>
      <c r="BI6" s="35">
        <f t="shared" si="7"/>
        <v>1206.25</v>
      </c>
      <c r="BJ6" s="35">
        <f t="shared" si="7"/>
        <v>1193.44</v>
      </c>
      <c r="BK6" s="35">
        <f t="shared" si="7"/>
        <v>862.78</v>
      </c>
      <c r="BL6" s="35">
        <f t="shared" si="7"/>
        <v>799.41</v>
      </c>
      <c r="BM6" s="35">
        <f t="shared" si="7"/>
        <v>701.33</v>
      </c>
      <c r="BN6" s="35">
        <f t="shared" si="7"/>
        <v>663.76</v>
      </c>
      <c r="BO6" s="35">
        <f t="shared" si="7"/>
        <v>566.35</v>
      </c>
      <c r="BP6" s="34" t="str">
        <f>IF(BP7="","",IF(BP7="-","【-】","【"&amp;SUBSTITUTE(TEXT(BP7,"#,##0.00"),"-","△")&amp;"】"))</f>
        <v>【559.52】</v>
      </c>
      <c r="BQ6" s="35">
        <f>IF(BQ7="",NA(),BQ7)</f>
        <v>36.979999999999997</v>
      </c>
      <c r="BR6" s="35">
        <f t="shared" ref="BR6:BZ6" si="8">IF(BR7="",NA(),BR7)</f>
        <v>35.159999999999997</v>
      </c>
      <c r="BS6" s="35">
        <f t="shared" si="8"/>
        <v>32.54</v>
      </c>
      <c r="BT6" s="35">
        <f t="shared" si="8"/>
        <v>39.67</v>
      </c>
      <c r="BU6" s="35">
        <f t="shared" si="8"/>
        <v>34.17</v>
      </c>
      <c r="BV6" s="35">
        <f t="shared" si="8"/>
        <v>54.55</v>
      </c>
      <c r="BW6" s="35">
        <f t="shared" si="8"/>
        <v>51.57</v>
      </c>
      <c r="BX6" s="35">
        <f t="shared" si="8"/>
        <v>53.48</v>
      </c>
      <c r="BY6" s="35">
        <f t="shared" si="8"/>
        <v>53.76</v>
      </c>
      <c r="BZ6" s="35">
        <f t="shared" si="8"/>
        <v>52.27</v>
      </c>
      <c r="CA6" s="34" t="str">
        <f>IF(CA7="","",IF(CA7="-","【-】","【"&amp;SUBSTITUTE(TEXT(CA7,"#,##0.00"),"-","△")&amp;"】"))</f>
        <v>【52.20】</v>
      </c>
      <c r="CB6" s="35">
        <f>IF(CB7="",NA(),CB7)</f>
        <v>399.53</v>
      </c>
      <c r="CC6" s="35">
        <f t="shared" ref="CC6:CK6" si="9">IF(CC7="",NA(),CC7)</f>
        <v>501.71</v>
      </c>
      <c r="CD6" s="35">
        <f t="shared" si="9"/>
        <v>450.12</v>
      </c>
      <c r="CE6" s="35">
        <f t="shared" si="9"/>
        <v>378.51</v>
      </c>
      <c r="CF6" s="35">
        <f t="shared" si="9"/>
        <v>439.79</v>
      </c>
      <c r="CG6" s="35">
        <f t="shared" si="9"/>
        <v>275.64999999999998</v>
      </c>
      <c r="CH6" s="35">
        <f t="shared" si="9"/>
        <v>282.5</v>
      </c>
      <c r="CI6" s="35">
        <f t="shared" si="9"/>
        <v>277.29000000000002</v>
      </c>
      <c r="CJ6" s="35">
        <f t="shared" si="9"/>
        <v>275.25</v>
      </c>
      <c r="CK6" s="35">
        <f t="shared" si="9"/>
        <v>291.01</v>
      </c>
      <c r="CL6" s="34" t="str">
        <f>IF(CL7="","",IF(CL7="-","【-】","【"&amp;SUBSTITUTE(TEXT(CL7,"#,##0.00"),"-","△")&amp;"】"))</f>
        <v>【295.20】</v>
      </c>
      <c r="CM6" s="35" t="str">
        <f>IF(CM7="",NA(),CM7)</f>
        <v>-</v>
      </c>
      <c r="CN6" s="35" t="str">
        <f t="shared" ref="CN6:CV6" si="10">IF(CN7="",NA(),CN7)</f>
        <v>-</v>
      </c>
      <c r="CO6" s="35" t="str">
        <f t="shared" si="10"/>
        <v>-</v>
      </c>
      <c r="CP6" s="35" t="str">
        <f t="shared" si="10"/>
        <v>-</v>
      </c>
      <c r="CQ6" s="35" t="str">
        <f t="shared" si="10"/>
        <v>-</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322091</v>
      </c>
      <c r="D7" s="37">
        <v>47</v>
      </c>
      <c r="E7" s="37">
        <v>18</v>
      </c>
      <c r="F7" s="37">
        <v>1</v>
      </c>
      <c r="G7" s="37">
        <v>0</v>
      </c>
      <c r="H7" s="37" t="s">
        <v>109</v>
      </c>
      <c r="I7" s="37" t="s">
        <v>110</v>
      </c>
      <c r="J7" s="37" t="s">
        <v>111</v>
      </c>
      <c r="K7" s="37" t="s">
        <v>112</v>
      </c>
      <c r="L7" s="37" t="s">
        <v>113</v>
      </c>
      <c r="M7" s="37"/>
      <c r="N7" s="38" t="s">
        <v>114</v>
      </c>
      <c r="O7" s="38" t="s">
        <v>115</v>
      </c>
      <c r="P7" s="38">
        <v>0.38</v>
      </c>
      <c r="Q7" s="38">
        <v>100</v>
      </c>
      <c r="R7" s="38">
        <v>2678</v>
      </c>
      <c r="S7" s="38">
        <v>39973</v>
      </c>
      <c r="T7" s="38">
        <v>553.17999999999995</v>
      </c>
      <c r="U7" s="38">
        <v>72.260000000000005</v>
      </c>
      <c r="V7" s="38">
        <v>152</v>
      </c>
      <c r="W7" s="38">
        <v>0.03</v>
      </c>
      <c r="X7" s="38">
        <v>5066.67</v>
      </c>
      <c r="Y7" s="38">
        <v>79.31</v>
      </c>
      <c r="Z7" s="38">
        <v>84.8</v>
      </c>
      <c r="AA7" s="38">
        <v>82.07</v>
      </c>
      <c r="AB7" s="38">
        <v>82.19</v>
      </c>
      <c r="AC7" s="38">
        <v>83.72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1357.57</v>
      </c>
      <c r="BG7" s="38">
        <v>1324.06</v>
      </c>
      <c r="BH7" s="38">
        <v>1311.28</v>
      </c>
      <c r="BI7" s="38">
        <v>1206.25</v>
      </c>
      <c r="BJ7" s="38">
        <v>1193.44</v>
      </c>
      <c r="BK7" s="38">
        <v>862.78</v>
      </c>
      <c r="BL7" s="38">
        <v>799.41</v>
      </c>
      <c r="BM7" s="38">
        <v>701.33</v>
      </c>
      <c r="BN7" s="38">
        <v>663.76</v>
      </c>
      <c r="BO7" s="38">
        <v>566.35</v>
      </c>
      <c r="BP7" s="38">
        <v>559.52</v>
      </c>
      <c r="BQ7" s="38">
        <v>36.979999999999997</v>
      </c>
      <c r="BR7" s="38">
        <v>35.159999999999997</v>
      </c>
      <c r="BS7" s="38">
        <v>32.54</v>
      </c>
      <c r="BT7" s="38">
        <v>39.67</v>
      </c>
      <c r="BU7" s="38">
        <v>34.17</v>
      </c>
      <c r="BV7" s="38">
        <v>54.55</v>
      </c>
      <c r="BW7" s="38">
        <v>51.57</v>
      </c>
      <c r="BX7" s="38">
        <v>53.48</v>
      </c>
      <c r="BY7" s="38">
        <v>53.76</v>
      </c>
      <c r="BZ7" s="38">
        <v>52.27</v>
      </c>
      <c r="CA7" s="38">
        <v>52.2</v>
      </c>
      <c r="CB7" s="38">
        <v>399.53</v>
      </c>
      <c r="CC7" s="38">
        <v>501.71</v>
      </c>
      <c r="CD7" s="38">
        <v>450.12</v>
      </c>
      <c r="CE7" s="38">
        <v>378.51</v>
      </c>
      <c r="CF7" s="38">
        <v>439.79</v>
      </c>
      <c r="CG7" s="38">
        <v>275.64999999999998</v>
      </c>
      <c r="CH7" s="38">
        <v>282.5</v>
      </c>
      <c r="CI7" s="38">
        <v>277.29000000000002</v>
      </c>
      <c r="CJ7" s="38">
        <v>275.25</v>
      </c>
      <c r="CK7" s="38">
        <v>291.01</v>
      </c>
      <c r="CL7" s="38">
        <v>295.2</v>
      </c>
      <c r="CM7" s="38" t="s">
        <v>114</v>
      </c>
      <c r="CN7" s="38" t="s">
        <v>114</v>
      </c>
      <c r="CO7" s="38" t="s">
        <v>114</v>
      </c>
      <c r="CP7" s="38" t="s">
        <v>114</v>
      </c>
      <c r="CQ7" s="38" t="s">
        <v>114</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2018-03-02T07:52:43Z</dcterms:modified>
</cp:coreProperties>
</file>