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<sst xmlns="http://schemas.openxmlformats.org/spreadsheetml/2006/main" count="255" uniqueCount="124">
  <si>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</si>
  <si>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</si>
  <si>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</si>
  <si>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</si>
  <si>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</si>
  <si>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</si>
  <si>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</si>
  <si>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</si>
  <si>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</si>
  <si>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</si>
  <si>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</si>
  <si>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</si>
  <si>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</si>
  <si>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</si>
  <si>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</si>
  <si>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</si>
  <si>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</si>
  <si>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</si>
  <si>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</si>
  <si>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</si>
  <si>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</si>
  <si>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</si>
  <si>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</si>
  <si>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</si>
  <si>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</si>
  <si>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</si>
  <si>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</si>
  <si>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</si>
  <si>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</si>
  <si>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</si>
  <si>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</si>
  <si>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</si>
  <si>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</si>
  <si>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</si>
  <si>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</si>
  <si>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</si>
  <si>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</si>
  <si>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</si>
  <si>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</si>
  <si>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</si>
  <si>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</si>
  <si>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</si>
  <si>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</si>
  <si>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</si>
  <si>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</si>
  <si>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</si>
  <si>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</si>
  <si>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</si>
  <si>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</si>
  <si>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</si>
  <si>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</si>
  <si>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</si>
  <si>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</si>
  <si>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</si>
  <si>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</si>
  <si>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</si>
  <si>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</si>
  <si>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</si>
  <si>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</si>
  <si>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</si>
  <si>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</si>
  <si>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</si>
  <si>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</si>
  <si>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</si>
  <si>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</si>
  <si>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</si>
  <si>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</si>
  <si>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</si>
  <si>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</si>
  <si>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</si>
  <si>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</si>
  <si>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</si>
  <si>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</si>
  <si>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</si>
  <si>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</si>
  <si>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</si>
  <si>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</si>
  <si>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</si>
  <si>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</si>
  <si>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</si>
  <si>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</si>
  <si>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</si>
  <si>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</si>
  <si>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</si>
  <si>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</si>
  <si>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</si>
  <si>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</si>
  <si>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</si>
  <si>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</si>
  <si>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</si>
  <si>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</si>
  <si>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</si>
  <si>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</si>
  <si>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</si>
  <si>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</si>
  <si>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</si>
  <si>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</si>
  <si>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</si>
  <si>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</si>
  <si>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</si>
  <si>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</si>
  <si>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</si>
  <si>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</si>
  <si>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</si>
  <si>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</si>
  <si>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</si>
  <si>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</si>
  <si>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</si>
  <si>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</si>
  <si>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</si>
  <si>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</si>
  <si>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</si>
  <si>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</si>
  <si>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</si>
  <si>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</si>
  <si>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</si>
  <si>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</si>
  <si>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</si>
  <si>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</si>
  <si>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</si>
  <si>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</si>
  <si>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今後機器設備類の老朽化に伴い修繕費用が必要になってくると想定される。</t>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</si>
  <si>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</si>
  <si>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rPh sb="127" eb="129">
      <t>ウワマワ</t>
    </rPh>
    <rPh sb="131" eb="133">
      <t>ジギョウ</t>
    </rPh>
    <rPh sb="133" eb="135">
      <t>キボ</t>
    </rPh>
    <rPh sb="136" eb="137">
      <t>タイ</t>
    </rPh>
    <rPh sb="138" eb="140">
      <t>トウシ</t>
    </rPh>
    <rPh sb="140" eb="142">
      <t>キボ</t>
    </rPh>
    <rPh sb="143" eb="144">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</si>
</sst>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565152"/>
        <c:axId val="26900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8565152"/>
        <c:axId val="269002840"/>
      </c:lineChart>
      <c:dateAx>
        <c:axId val="268565152"/>
        <c:scaling>
          <c:orientation val="minMax"/>
        </c:scaling>
        <c:delete val="1"/>
        <c:axPos val="b"/>
        <c:numFmt formatCode="ge" sourceLinked="1"/>
        <c:majorTickMark val="none"/>
        <c:minorTickMark val="none"/>
        <c:tickLblPos val="none"/>
        <c:crossAx val="269002840"/>
        <c:crosses val="autoZero"/>
        <c:auto val="1"/>
        <c:lblOffset val="100"/>
        <c:baseTimeUnit val="years"/>
      </c:dateAx>
      <c:valAx>
        <c:axId val="26900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5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9106512"/>
        <c:axId val="26910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269106512"/>
        <c:axId val="269106904"/>
      </c:lineChart>
      <c:dateAx>
        <c:axId val="269106512"/>
        <c:scaling>
          <c:orientation val="minMax"/>
        </c:scaling>
        <c:delete val="1"/>
        <c:axPos val="b"/>
        <c:numFmt formatCode="ge" sourceLinked="1"/>
        <c:majorTickMark val="none"/>
        <c:minorTickMark val="none"/>
        <c:tickLblPos val="none"/>
        <c:crossAx val="269106904"/>
        <c:crosses val="autoZero"/>
        <c:auto val="1"/>
        <c:lblOffset val="100"/>
        <c:baseTimeUnit val="years"/>
      </c:dateAx>
      <c:valAx>
        <c:axId val="26910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0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9565688"/>
        <c:axId val="269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269565688"/>
        <c:axId val="269566080"/>
      </c:lineChart>
      <c:dateAx>
        <c:axId val="269565688"/>
        <c:scaling>
          <c:orientation val="minMax"/>
        </c:scaling>
        <c:delete val="1"/>
        <c:axPos val="b"/>
        <c:numFmt formatCode="ge" sourceLinked="1"/>
        <c:majorTickMark val="none"/>
        <c:minorTickMark val="none"/>
        <c:tickLblPos val="none"/>
        <c:crossAx val="269566080"/>
        <c:crosses val="autoZero"/>
        <c:auto val="1"/>
        <c:lblOffset val="100"/>
        <c:baseTimeUnit val="years"/>
      </c:dateAx>
      <c:valAx>
        <c:axId val="269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100.01</c:v>
                </c:pt>
                <c:pt idx="2">
                  <c:v>100.01</c:v>
                </c:pt>
                <c:pt idx="3">
                  <c:v>100</c:v>
                </c:pt>
                <c:pt idx="4">
                  <c:v>100.02</c:v>
                </c:pt>
              </c:numCache>
            </c:numRef>
          </c:val>
        </c:ser>
        <c:dLbls>
          <c:showLegendKey val="0"/>
          <c:showVal val="0"/>
          <c:showCatName val="0"/>
          <c:showSerName val="0"/>
          <c:showPercent val="0"/>
          <c:showBubbleSize val="0"/>
        </c:dLbls>
        <c:gapWidth val="150"/>
        <c:axId val="268697416"/>
        <c:axId val="26869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697416"/>
        <c:axId val="268697800"/>
      </c:lineChart>
      <c:dateAx>
        <c:axId val="268697416"/>
        <c:scaling>
          <c:orientation val="minMax"/>
        </c:scaling>
        <c:delete val="1"/>
        <c:axPos val="b"/>
        <c:numFmt formatCode="ge" sourceLinked="1"/>
        <c:majorTickMark val="none"/>
        <c:minorTickMark val="none"/>
        <c:tickLblPos val="none"/>
        <c:crossAx val="268697800"/>
        <c:crosses val="autoZero"/>
        <c:auto val="1"/>
        <c:lblOffset val="100"/>
        <c:baseTimeUnit val="years"/>
      </c:dateAx>
      <c:valAx>
        <c:axId val="2686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97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343888"/>
        <c:axId val="26927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343888"/>
        <c:axId val="269278136"/>
      </c:lineChart>
      <c:dateAx>
        <c:axId val="269343888"/>
        <c:scaling>
          <c:orientation val="minMax"/>
        </c:scaling>
        <c:delete val="1"/>
        <c:axPos val="b"/>
        <c:numFmt formatCode="ge" sourceLinked="1"/>
        <c:majorTickMark val="none"/>
        <c:minorTickMark val="none"/>
        <c:tickLblPos val="none"/>
        <c:crossAx val="269278136"/>
        <c:crosses val="autoZero"/>
        <c:auto val="1"/>
        <c:lblOffset val="100"/>
        <c:baseTimeUnit val="years"/>
      </c:dateAx>
      <c:valAx>
        <c:axId val="26927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352248"/>
        <c:axId val="2677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352248"/>
        <c:axId val="267700424"/>
      </c:lineChart>
      <c:dateAx>
        <c:axId val="269352248"/>
        <c:scaling>
          <c:orientation val="minMax"/>
        </c:scaling>
        <c:delete val="1"/>
        <c:axPos val="b"/>
        <c:numFmt formatCode="ge" sourceLinked="1"/>
        <c:majorTickMark val="none"/>
        <c:minorTickMark val="none"/>
        <c:tickLblPos val="none"/>
        <c:crossAx val="267700424"/>
        <c:crosses val="autoZero"/>
        <c:auto val="1"/>
        <c:lblOffset val="100"/>
        <c:baseTimeUnit val="years"/>
      </c:dateAx>
      <c:valAx>
        <c:axId val="2677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5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7704344"/>
        <c:axId val="2677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704344"/>
        <c:axId val="267704736"/>
      </c:lineChart>
      <c:dateAx>
        <c:axId val="267704344"/>
        <c:scaling>
          <c:orientation val="minMax"/>
        </c:scaling>
        <c:delete val="1"/>
        <c:axPos val="b"/>
        <c:numFmt formatCode="ge" sourceLinked="1"/>
        <c:majorTickMark val="none"/>
        <c:minorTickMark val="none"/>
        <c:tickLblPos val="none"/>
        <c:crossAx val="267704736"/>
        <c:crosses val="autoZero"/>
        <c:auto val="1"/>
        <c:lblOffset val="100"/>
        <c:baseTimeUnit val="years"/>
      </c:dateAx>
      <c:valAx>
        <c:axId val="2677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0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531040"/>
        <c:axId val="26953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531040"/>
        <c:axId val="269531432"/>
      </c:lineChart>
      <c:dateAx>
        <c:axId val="269531040"/>
        <c:scaling>
          <c:orientation val="minMax"/>
        </c:scaling>
        <c:delete val="1"/>
        <c:axPos val="b"/>
        <c:numFmt formatCode="ge" sourceLinked="1"/>
        <c:majorTickMark val="none"/>
        <c:minorTickMark val="none"/>
        <c:tickLblPos val="none"/>
        <c:crossAx val="269531432"/>
        <c:crosses val="autoZero"/>
        <c:auto val="1"/>
        <c:lblOffset val="100"/>
        <c:baseTimeUnit val="years"/>
      </c:dateAx>
      <c:valAx>
        <c:axId val="26953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359.92</c:v>
                </c:pt>
                <c:pt idx="1">
                  <c:v>355.96</c:v>
                </c:pt>
                <c:pt idx="2">
                  <c:v>333.12</c:v>
                </c:pt>
                <c:pt idx="3">
                  <c:v>329.09</c:v>
                </c:pt>
                <c:pt idx="4">
                  <c:v>339.46</c:v>
                </c:pt>
              </c:numCache>
            </c:numRef>
          </c:val>
        </c:ser>
        <c:dLbls>
          <c:showLegendKey val="0"/>
          <c:showVal val="0"/>
          <c:showCatName val="0"/>
          <c:showSerName val="0"/>
          <c:showPercent val="0"/>
          <c:showBubbleSize val="0"/>
        </c:dLbls>
        <c:gapWidth val="150"/>
        <c:axId val="269532608"/>
        <c:axId val="26953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269532608"/>
        <c:axId val="269533000"/>
      </c:lineChart>
      <c:dateAx>
        <c:axId val="269532608"/>
        <c:scaling>
          <c:orientation val="minMax"/>
        </c:scaling>
        <c:delete val="1"/>
        <c:axPos val="b"/>
        <c:numFmt formatCode="ge" sourceLinked="1"/>
        <c:majorTickMark val="none"/>
        <c:minorTickMark val="none"/>
        <c:tickLblPos val="none"/>
        <c:crossAx val="269533000"/>
        <c:crosses val="autoZero"/>
        <c:auto val="1"/>
        <c:lblOffset val="100"/>
        <c:baseTimeUnit val="years"/>
      </c:dateAx>
      <c:valAx>
        <c:axId val="26953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57.04</c:v>
                </c:pt>
                <c:pt idx="1">
                  <c:v>56.09</c:v>
                </c:pt>
                <c:pt idx="2">
                  <c:v>55.87</c:v>
                </c:pt>
                <c:pt idx="3">
                  <c:v>57.03</c:v>
                </c:pt>
                <c:pt idx="4">
                  <c:v>56.52</c:v>
                </c:pt>
              </c:numCache>
            </c:numRef>
          </c:val>
        </c:ser>
        <c:dLbls>
          <c:showLegendKey val="0"/>
          <c:showVal val="0"/>
          <c:showCatName val="0"/>
          <c:showSerName val="0"/>
          <c:showPercent val="0"/>
          <c:showBubbleSize val="0"/>
        </c:dLbls>
        <c:gapWidth val="150"/>
        <c:axId val="267705912"/>
        <c:axId val="26770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267705912"/>
        <c:axId val="267703952"/>
      </c:lineChart>
      <c:dateAx>
        <c:axId val="267705912"/>
        <c:scaling>
          <c:orientation val="minMax"/>
        </c:scaling>
        <c:delete val="1"/>
        <c:axPos val="b"/>
        <c:numFmt formatCode="ge" sourceLinked="1"/>
        <c:majorTickMark val="none"/>
        <c:minorTickMark val="none"/>
        <c:tickLblPos val="none"/>
        <c:crossAx val="267703952"/>
        <c:crosses val="autoZero"/>
        <c:auto val="1"/>
        <c:lblOffset val="100"/>
        <c:baseTimeUnit val="years"/>
      </c:dateAx>
      <c:valAx>
        <c:axId val="2677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0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261.83999999999997</c:v>
                </c:pt>
                <c:pt idx="1">
                  <c:v>267.07</c:v>
                </c:pt>
                <c:pt idx="2">
                  <c:v>274.17</c:v>
                </c:pt>
                <c:pt idx="3">
                  <c:v>269.63</c:v>
                </c:pt>
                <c:pt idx="4">
                  <c:v>270.75</c:v>
                </c:pt>
              </c:numCache>
            </c:numRef>
          </c:val>
        </c:ser>
        <c:dLbls>
          <c:showLegendKey val="0"/>
          <c:showVal val="0"/>
          <c:showCatName val="0"/>
          <c:showSerName val="0"/>
          <c:showPercent val="0"/>
          <c:showBubbleSize val="0"/>
        </c:dLbls>
        <c:gapWidth val="150"/>
        <c:axId val="267702776"/>
        <c:axId val="2695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267702776"/>
        <c:axId val="269534176"/>
      </c:lineChart>
      <c:dateAx>
        <c:axId val="267702776"/>
        <c:scaling>
          <c:orientation val="minMax"/>
        </c:scaling>
        <c:delete val="1"/>
        <c:axPos val="b"/>
        <c:numFmt formatCode="ge" sourceLinked="1"/>
        <c:majorTickMark val="none"/>
        <c:minorTickMark val="none"/>
        <c:tickLblPos val="none"/>
        <c:crossAx val="269534176"/>
        <c:crosses val="autoZero"/>
        <c:auto val="1"/>
        <c:lblOffset val="100"/>
        <c:baseTimeUnit val="years"/>
      </c:dateAx>
      <c:valAx>
        <c:axId val="2695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0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0" zoomScaleNormal="100" workbookViewId="0">
      <selection activeCell="BJ32" sqref="BJ3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21.44</v>
      </c>
      <c r="Q10" s="45"/>
      <c r="R10" s="45"/>
      <c r="S10" s="45"/>
      <c r="T10" s="45"/>
      <c r="U10" s="45"/>
      <c r="V10" s="45"/>
      <c r="W10" s="45">
        <f>データ!Q6</f>
        <v>100</v>
      </c>
      <c r="X10" s="45"/>
      <c r="Y10" s="45"/>
      <c r="Z10" s="45"/>
      <c r="AA10" s="45"/>
      <c r="AB10" s="45"/>
      <c r="AC10" s="45"/>
      <c r="AD10" s="50">
        <f>データ!R6</f>
        <v>2678</v>
      </c>
      <c r="AE10" s="50"/>
      <c r="AF10" s="50"/>
      <c r="AG10" s="50"/>
      <c r="AH10" s="50"/>
      <c r="AI10" s="50"/>
      <c r="AJ10" s="50"/>
      <c r="AK10" s="2"/>
      <c r="AL10" s="50">
        <f>データ!V6</f>
        <v>8514</v>
      </c>
      <c r="AM10" s="50"/>
      <c r="AN10" s="50"/>
      <c r="AO10" s="50"/>
      <c r="AP10" s="50"/>
      <c r="AQ10" s="50"/>
      <c r="AR10" s="50"/>
      <c r="AS10" s="50"/>
      <c r="AT10" s="45">
        <f>データ!W6</f>
        <v>435.17</v>
      </c>
      <c r="AU10" s="45"/>
      <c r="AV10" s="45"/>
      <c r="AW10" s="45"/>
      <c r="AX10" s="45"/>
      <c r="AY10" s="45"/>
      <c r="AZ10" s="45"/>
      <c r="BA10" s="45"/>
      <c r="BB10" s="45">
        <f>データ!X6</f>
        <v>19.559999999999999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18</v>
      </c>
      <c r="F6" s="33">
        <f t="shared" si="3"/>
        <v>0</v>
      </c>
      <c r="G6" s="33">
        <f t="shared" si="3"/>
        <v>0</v>
      </c>
      <c r="H6" s="33" t="str">
        <f t="shared" si="3"/>
        <v>島根県　雲南市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21.44</v>
      </c>
      <c r="Q6" s="34">
        <f t="shared" si="3"/>
        <v>100</v>
      </c>
      <c r="R6" s="34">
        <f t="shared" si="3"/>
        <v>2678</v>
      </c>
      <c r="S6" s="34">
        <f t="shared" si="3"/>
        <v>39973</v>
      </c>
      <c r="T6" s="34">
        <f t="shared" si="3"/>
        <v>553.17999999999995</v>
      </c>
      <c r="U6" s="34">
        <f t="shared" si="3"/>
        <v>72.260000000000005</v>
      </c>
      <c r="V6" s="34">
        <f t="shared" si="3"/>
        <v>8514</v>
      </c>
      <c r="W6" s="34">
        <f t="shared" si="3"/>
        <v>435.17</v>
      </c>
      <c r="X6" s="34">
        <f t="shared" si="3"/>
        <v>19.559999999999999</v>
      </c>
      <c r="Y6" s="35">
        <f>IF(Y7="",NA(),Y7)</f>
        <v>100.01</v>
      </c>
      <c r="Z6" s="35">
        <f t="shared" ref="Z6:AH6" si="4">IF(Z7="",NA(),Z7)</f>
        <v>100.01</v>
      </c>
      <c r="AA6" s="35">
        <f t="shared" si="4"/>
        <v>100.01</v>
      </c>
      <c r="AB6" s="35">
        <f t="shared" si="4"/>
        <v>100</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359.92</v>
      </c>
      <c r="BG6" s="35">
        <f t="shared" ref="BG6:BO6" si="7">IF(BG7="",NA(),BG7)</f>
        <v>355.96</v>
      </c>
      <c r="BH6" s="35">
        <f t="shared" si="7"/>
        <v>333.12</v>
      </c>
      <c r="BI6" s="35">
        <f t="shared" si="7"/>
        <v>329.09</v>
      </c>
      <c r="BJ6" s="35">
        <f t="shared" si="7"/>
        <v>339.46</v>
      </c>
      <c r="BK6" s="35">
        <f t="shared" si="7"/>
        <v>430.64</v>
      </c>
      <c r="BL6" s="35">
        <f t="shared" si="7"/>
        <v>232.83</v>
      </c>
      <c r="BM6" s="35">
        <f t="shared" si="7"/>
        <v>261.08</v>
      </c>
      <c r="BN6" s="35">
        <f t="shared" si="7"/>
        <v>241.49</v>
      </c>
      <c r="BO6" s="35">
        <f t="shared" si="7"/>
        <v>248.44</v>
      </c>
      <c r="BP6" s="34" t="str">
        <f>IF(BP7="","",IF(BP7="-","【-】","【"&amp;SUBSTITUTE(TEXT(BP7,"#,##0.00"),"-","△")&amp;"】"))</f>
        <v>【346.13】</v>
      </c>
      <c r="BQ6" s="35">
        <f>IF(BQ7="",NA(),BQ7)</f>
        <v>57.04</v>
      </c>
      <c r="BR6" s="35">
        <f t="shared" ref="BR6:BZ6" si="8">IF(BR7="",NA(),BR7)</f>
        <v>56.09</v>
      </c>
      <c r="BS6" s="35">
        <f t="shared" si="8"/>
        <v>55.87</v>
      </c>
      <c r="BT6" s="35">
        <f t="shared" si="8"/>
        <v>57.03</v>
      </c>
      <c r="BU6" s="35">
        <f t="shared" si="8"/>
        <v>56.52</v>
      </c>
      <c r="BV6" s="35">
        <f t="shared" si="8"/>
        <v>58.78</v>
      </c>
      <c r="BW6" s="35">
        <f t="shared" si="8"/>
        <v>67.92</v>
      </c>
      <c r="BX6" s="35">
        <f t="shared" si="8"/>
        <v>68.61</v>
      </c>
      <c r="BY6" s="35">
        <f t="shared" si="8"/>
        <v>65.7</v>
      </c>
      <c r="BZ6" s="35">
        <f t="shared" si="8"/>
        <v>66.73</v>
      </c>
      <c r="CA6" s="34" t="str">
        <f>IF(CA7="","",IF(CA7="-","【-】","【"&amp;SUBSTITUTE(TEXT(CA7,"#,##0.00"),"-","△")&amp;"】"))</f>
        <v>【59.83】</v>
      </c>
      <c r="CB6" s="35">
        <f>IF(CB7="",NA(),CB7)</f>
        <v>261.83999999999997</v>
      </c>
      <c r="CC6" s="35">
        <f t="shared" ref="CC6:CK6" si="9">IF(CC7="",NA(),CC7)</f>
        <v>267.07</v>
      </c>
      <c r="CD6" s="35">
        <f t="shared" si="9"/>
        <v>274.17</v>
      </c>
      <c r="CE6" s="35">
        <f t="shared" si="9"/>
        <v>269.63</v>
      </c>
      <c r="CF6" s="35">
        <f t="shared" si="9"/>
        <v>270.75</v>
      </c>
      <c r="CG6" s="35">
        <f t="shared" si="9"/>
        <v>257.02999999999997</v>
      </c>
      <c r="CH6" s="35">
        <f t="shared" si="9"/>
        <v>229.12</v>
      </c>
      <c r="CI6" s="35">
        <f t="shared" si="9"/>
        <v>241.18</v>
      </c>
      <c r="CJ6" s="35">
        <f t="shared" si="9"/>
        <v>247.94</v>
      </c>
      <c r="CK6" s="35">
        <f t="shared" si="9"/>
        <v>241.29</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322091</v>
      </c>
      <c r="D7" s="37">
        <v>47</v>
      </c>
      <c r="E7" s="37">
        <v>18</v>
      </c>
      <c r="F7" s="37">
        <v>0</v>
      </c>
      <c r="G7" s="37">
        <v>0</v>
      </c>
      <c r="H7" s="37" t="s">
        <v>109</v>
      </c>
      <c r="I7" s="37" t="s">
        <v>110</v>
      </c>
      <c r="J7" s="37" t="s">
        <v>111</v>
      </c>
      <c r="K7" s="37" t="s">
        <v>112</v>
      </c>
      <c r="L7" s="37" t="s">
        <v>113</v>
      </c>
      <c r="M7" s="37"/>
      <c r="N7" s="38" t="s">
        <v>114</v>
      </c>
      <c r="O7" s="38" t="s">
        <v>115</v>
      </c>
      <c r="P7" s="38">
        <v>21.44</v>
      </c>
      <c r="Q7" s="38">
        <v>100</v>
      </c>
      <c r="R7" s="38">
        <v>2678</v>
      </c>
      <c r="S7" s="38">
        <v>39973</v>
      </c>
      <c r="T7" s="38">
        <v>553.17999999999995</v>
      </c>
      <c r="U7" s="38">
        <v>72.260000000000005</v>
      </c>
      <c r="V7" s="38">
        <v>8514</v>
      </c>
      <c r="W7" s="38">
        <v>435.17</v>
      </c>
      <c r="X7" s="38">
        <v>19.559999999999999</v>
      </c>
      <c r="Y7" s="38">
        <v>100.01</v>
      </c>
      <c r="Z7" s="38">
        <v>100.01</v>
      </c>
      <c r="AA7" s="38">
        <v>100.01</v>
      </c>
      <c r="AB7" s="38">
        <v>100</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359.92</v>
      </c>
      <c r="BG7" s="38">
        <v>355.96</v>
      </c>
      <c r="BH7" s="38">
        <v>333.12</v>
      </c>
      <c r="BI7" s="38">
        <v>329.09</v>
      </c>
      <c r="BJ7" s="38">
        <v>339.46</v>
      </c>
      <c r="BK7" s="38">
        <v>430.64</v>
      </c>
      <c r="BL7" s="38">
        <v>232.83</v>
      </c>
      <c r="BM7" s="38">
        <v>261.08</v>
      </c>
      <c r="BN7" s="38">
        <v>241.49</v>
      </c>
      <c r="BO7" s="38">
        <v>248.44</v>
      </c>
      <c r="BP7" s="38">
        <v>346.13</v>
      </c>
      <c r="BQ7" s="38">
        <v>57.04</v>
      </c>
      <c r="BR7" s="38">
        <v>56.09</v>
      </c>
      <c r="BS7" s="38">
        <v>55.87</v>
      </c>
      <c r="BT7" s="38">
        <v>57.03</v>
      </c>
      <c r="BU7" s="38">
        <v>56.52</v>
      </c>
      <c r="BV7" s="38">
        <v>58.78</v>
      </c>
      <c r="BW7" s="38">
        <v>67.92</v>
      </c>
      <c r="BX7" s="38">
        <v>68.61</v>
      </c>
      <c r="BY7" s="38">
        <v>65.7</v>
      </c>
      <c r="BZ7" s="38">
        <v>66.73</v>
      </c>
      <c r="CA7" s="38">
        <v>59.83</v>
      </c>
      <c r="CB7" s="38">
        <v>261.83999999999997</v>
      </c>
      <c r="CC7" s="38">
        <v>267.07</v>
      </c>
      <c r="CD7" s="38">
        <v>274.17</v>
      </c>
      <c r="CE7" s="38">
        <v>269.63</v>
      </c>
      <c r="CF7" s="38">
        <v>270.75</v>
      </c>
      <c r="CG7" s="38">
        <v>257.02999999999997</v>
      </c>
      <c r="CH7" s="38">
        <v>229.12</v>
      </c>
      <c r="CI7" s="38">
        <v>241.18</v>
      </c>
      <c r="CJ7" s="38">
        <v>247.94</v>
      </c>
      <c r="CK7" s="38">
        <v>241.29</v>
      </c>
      <c r="CL7" s="38">
        <v>268.69</v>
      </c>
      <c r="CM7" s="38" t="s">
        <v>114</v>
      </c>
      <c r="CN7" s="38" t="s">
        <v>114</v>
      </c>
      <c r="CO7" s="38" t="s">
        <v>114</v>
      </c>
      <c r="CP7" s="38" t="s">
        <v>114</v>
      </c>
      <c r="CQ7" s="38" t="s">
        <v>114</v>
      </c>
      <c r="CR7" s="38">
        <v>61.93</v>
      </c>
      <c r="CS7" s="38">
        <v>59.5</v>
      </c>
      <c r="CT7" s="38">
        <v>53.84</v>
      </c>
      <c r="CU7" s="38">
        <v>60.25</v>
      </c>
      <c r="CV7" s="38">
        <v>61.94</v>
      </c>
      <c r="CW7" s="38">
        <v>61.71</v>
      </c>
      <c r="CX7" s="38">
        <v>100</v>
      </c>
      <c r="CY7" s="38">
        <v>100</v>
      </c>
      <c r="CZ7" s="38">
        <v>100</v>
      </c>
      <c r="DA7" s="38">
        <v>100</v>
      </c>
      <c r="DB7" s="38">
        <v>100</v>
      </c>
      <c r="DC7" s="38">
        <v>77.25</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