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4400" windowHeight="124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<sst xmlns="http://schemas.openxmlformats.org/spreadsheetml/2006/main" count="221" uniqueCount="111">
  <si>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</si>
  <si>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</si>
  <si>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</si>
  <si>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</si>
  <si>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</si>
  <si>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</si>
  <si>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</si>
  <si>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</si>
  <si>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</si>
  <si>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</si>
  <si>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</si>
  <si>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</si>
  <si>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</si>
  <si>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</si>
  <si>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</si>
  <si>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</si>
  <si>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</si>
  <si>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</si>
  <si>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</si>
  <si>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</si>
  <si>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</si>
  <si>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</si>
  <si>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</si>
  <si>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</si>
  <si>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</si>
  <si>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</si>
  <si>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</si>
  <si>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</si>
  <si>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</si>
  <si>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</si>
  <si>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</si>
  <si>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</si>
  <si>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</si>
  <si>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</si>
  <si>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</si>
  <si>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</si>
  <si>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</si>
  <si>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</si>
  <si>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</si>
  <si>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</si>
  <si>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</si>
  <si>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</si>
  <si>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</si>
  <si>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</si>
  <si>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</si>
  <si>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</si>
  <si>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</si>
  <si>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</si>
  <si>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</si>
  <si>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</si>
  <si>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</si>
  <si>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</si>
  <si>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</si>
  <si>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</si>
  <si>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</si>
  <si>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</si>
  <si>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</si>
  <si>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</si>
  <si>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</si>
  <si>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</si>
  <si>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</si>
  <si>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</si>
  <si>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</si>
  <si>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</si>
  <si>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</si>
  <si>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</si>
  <si>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</si>
  <si>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</si>
  <si>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</si>
  <si>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</si>
  <si>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</si>
  <si>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</si>
  <si>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</si>
  <si>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</si>
  <si>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</si>
  <si>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</si>
  <si>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</si>
  <si>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</si>
  <si>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</si>
  <si>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</si>
  <si>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</si>
  <si>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</si>
  <si>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</si>
  <si>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</si>
  <si>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</si>
  <si>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</si>
  <si>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</si>
  <si>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</si>
  <si>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</si>
  <si>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</si>
  <si>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</si>
  <si>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</si>
  <si>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</si>
  <si>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</si>
  <si>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</si>
  <si>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</si>
  <si>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飯南町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</si>
  <si>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</si>
  <si>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</si>
  <si>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</si>
  <si>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</si>
  <si>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</si>
  <si>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</si>
  <si>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</si>
  <si>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</si>
  <si>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</si>
  <si>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</si>
  <si>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</si>
  <si>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飯南町生活排水処理基本計画に基づき、連担地の比較的家屋間の距離が小さい地域については、公共下水道及び農業集落排水の整備、また促進計画区域外の地域については、合併処理浄化槽の普及を図ることとし、農業集落排水については整備が完了している。
　近年は、集落内の人口が減少し、接続人口も減少傾向にあり、安定した料金収入を確保できない状況である。</t>
    <phoneticPr fontId="4"/>
  </si>
  <si>
    <t>　平成30年度（予定）からは企業会計制度に移行し、現有資産の状態・健全度を適切に診断・評価しながら、中長期の更新需要見通しを検討するとともに、財政収支見通しを踏まえた更新財源の確保を図りながら健全経営を行っていく。</t>
    <phoneticPr fontId="4"/>
  </si>
  <si>
    <t>　供用開始から10年以上が経過しており、処理施設内の機器の故障も増えつつあり、都度、修繕を行っている状況である。
　施設の老朽化に伴い、平成35年度（予定）から計画的に改修（更新）を実施する予定としている。</t>
    <rPh sb="58" eb="60">
      <t>シセツ</t>
    </rPh>
    <rPh sb="61" eb="64">
      <t>ロウキュウカ</t>
    </rPh>
    <rPh sb="65" eb="66">
      <t>トモナ</t>
    </rPh>
    <rPh sb="68" eb="70">
      <t>ヘイセイ</t>
    </rPh>
    <rPh sb="72" eb="73">
      <t>ネン</t>
    </rPh>
    <rPh sb="73" eb="74">
      <t>ド</t>
    </rPh>
    <rPh sb="75" eb="77">
      <t>ヨテイ</t>
    </rPh>
    <rPh sb="80" eb="83">
      <t>ケイカクテキ</t>
    </rPh>
    <rPh sb="84" eb="86">
      <t>カイシュウ</t>
    </rPh>
    <rPh sb="87" eb="89">
      <t>コウシン</t>
    </rPh>
    <rPh sb="91" eb="93">
      <t>ジッシ</t>
    </rPh>
    <rPh sb="95" eb="9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</si>
</sst>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791424"/>
        <c:axId val="388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8791424"/>
        <c:axId val="38814848"/>
      </c:lineChart>
      <c:dateAx>
        <c:axId val="38791424"/>
        <c:scaling>
          <c:orientation val="minMax"/>
        </c:scaling>
        <c:delete val="1"/>
        <c:axPos val="b"/>
        <c:numFmt formatCode="ge" sourceLinked="1"/>
        <c:majorTickMark val="none"/>
        <c:minorTickMark val="none"/>
        <c:tickLblPos val="none"/>
        <c:crossAx val="38814848"/>
        <c:crosses val="autoZero"/>
        <c:auto val="1"/>
        <c:lblOffset val="100"/>
        <c:baseTimeUnit val="years"/>
      </c:dateAx>
      <c:valAx>
        <c:axId val="38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14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61.34</c:v>
                </c:pt>
                <c:pt idx="1">
                  <c:v>61.34</c:v>
                </c:pt>
                <c:pt idx="2">
                  <c:v>61.34</c:v>
                </c:pt>
                <c:pt idx="3">
                  <c:v>54.62</c:v>
                </c:pt>
                <c:pt idx="4">
                  <c:v>47.9</c:v>
                </c:pt>
              </c:numCache>
            </c:numRef>
          </c:val>
        </c:ser>
        <c:dLbls>
          <c:showLegendKey val="0"/>
          <c:showVal val="0"/>
          <c:showCatName val="0"/>
          <c:showSerName val="0"/>
          <c:showPercent val="0"/>
          <c:showBubbleSize val="0"/>
        </c:dLbls>
        <c:gapWidth val="150"/>
        <c:axId val="38187392"/>
        <c:axId val="381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38187392"/>
        <c:axId val="38189312"/>
      </c:lineChart>
      <c:dateAx>
        <c:axId val="38187392"/>
        <c:scaling>
          <c:orientation val="minMax"/>
        </c:scaling>
        <c:delete val="1"/>
        <c:axPos val="b"/>
        <c:numFmt formatCode="ge" sourceLinked="1"/>
        <c:majorTickMark val="none"/>
        <c:minorTickMark val="none"/>
        <c:tickLblPos val="none"/>
        <c:crossAx val="38189312"/>
        <c:crosses val="autoZero"/>
        <c:auto val="1"/>
        <c:lblOffset val="100"/>
        <c:baseTimeUnit val="years"/>
      </c:dateAx>
      <c:valAx>
        <c:axId val="381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8731776"/>
        <c:axId val="387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8731776"/>
        <c:axId val="38733696"/>
      </c:lineChart>
      <c:dateAx>
        <c:axId val="38731776"/>
        <c:scaling>
          <c:orientation val="minMax"/>
        </c:scaling>
        <c:delete val="1"/>
        <c:axPos val="b"/>
        <c:numFmt formatCode="ge" sourceLinked="1"/>
        <c:majorTickMark val="none"/>
        <c:minorTickMark val="none"/>
        <c:tickLblPos val="none"/>
        <c:crossAx val="38733696"/>
        <c:crosses val="autoZero"/>
        <c:auto val="1"/>
        <c:lblOffset val="100"/>
        <c:baseTimeUnit val="years"/>
      </c:dateAx>
      <c:valAx>
        <c:axId val="3873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3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139.5</c:v>
                </c:pt>
                <c:pt idx="1">
                  <c:v>92.24</c:v>
                </c:pt>
                <c:pt idx="2">
                  <c:v>96.5</c:v>
                </c:pt>
                <c:pt idx="3">
                  <c:v>101</c:v>
                </c:pt>
                <c:pt idx="4">
                  <c:v>96.13</c:v>
                </c:pt>
              </c:numCache>
            </c:numRef>
          </c:val>
        </c:ser>
        <c:dLbls>
          <c:showLegendKey val="0"/>
          <c:showVal val="0"/>
          <c:showCatName val="0"/>
          <c:showSerName val="0"/>
          <c:showPercent val="0"/>
          <c:showBubbleSize val="0"/>
        </c:dLbls>
        <c:gapWidth val="150"/>
        <c:axId val="96739328"/>
        <c:axId val="967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39328"/>
        <c:axId val="96741248"/>
      </c:lineChart>
      <c:dateAx>
        <c:axId val="96739328"/>
        <c:scaling>
          <c:orientation val="minMax"/>
        </c:scaling>
        <c:delete val="1"/>
        <c:axPos val="b"/>
        <c:numFmt formatCode="ge" sourceLinked="1"/>
        <c:majorTickMark val="none"/>
        <c:minorTickMark val="none"/>
        <c:tickLblPos val="none"/>
        <c:crossAx val="96741248"/>
        <c:crosses val="autoZero"/>
        <c:auto val="1"/>
        <c:lblOffset val="100"/>
        <c:baseTimeUnit val="years"/>
      </c:dateAx>
      <c:valAx>
        <c:axId val="967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902016"/>
        <c:axId val="1009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902016"/>
        <c:axId val="100903936"/>
      </c:lineChart>
      <c:dateAx>
        <c:axId val="100902016"/>
        <c:scaling>
          <c:orientation val="minMax"/>
        </c:scaling>
        <c:delete val="1"/>
        <c:axPos val="b"/>
        <c:numFmt formatCode="ge" sourceLinked="1"/>
        <c:majorTickMark val="none"/>
        <c:minorTickMark val="none"/>
        <c:tickLblPos val="none"/>
        <c:crossAx val="100903936"/>
        <c:crosses val="autoZero"/>
        <c:auto val="1"/>
        <c:lblOffset val="100"/>
        <c:baseTimeUnit val="years"/>
      </c:dateAx>
      <c:valAx>
        <c:axId val="1009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0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12864"/>
        <c:axId val="1034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12864"/>
        <c:axId val="103414784"/>
      </c:lineChart>
      <c:dateAx>
        <c:axId val="103412864"/>
        <c:scaling>
          <c:orientation val="minMax"/>
        </c:scaling>
        <c:delete val="1"/>
        <c:axPos val="b"/>
        <c:numFmt formatCode="ge" sourceLinked="1"/>
        <c:majorTickMark val="none"/>
        <c:minorTickMark val="none"/>
        <c:tickLblPos val="none"/>
        <c:crossAx val="103414784"/>
        <c:crosses val="autoZero"/>
        <c:auto val="1"/>
        <c:lblOffset val="100"/>
        <c:baseTimeUnit val="years"/>
      </c:dateAx>
      <c:valAx>
        <c:axId val="1034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36960"/>
        <c:axId val="1129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36960"/>
        <c:axId val="112901120"/>
      </c:lineChart>
      <c:dateAx>
        <c:axId val="110536960"/>
        <c:scaling>
          <c:orientation val="minMax"/>
        </c:scaling>
        <c:delete val="1"/>
        <c:axPos val="b"/>
        <c:numFmt formatCode="ge" sourceLinked="1"/>
        <c:majorTickMark val="none"/>
        <c:minorTickMark val="none"/>
        <c:tickLblPos val="none"/>
        <c:crossAx val="112901120"/>
        <c:crosses val="autoZero"/>
        <c:auto val="1"/>
        <c:lblOffset val="100"/>
        <c:baseTimeUnit val="years"/>
      </c:dateAx>
      <c:valAx>
        <c:axId val="1129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885824"/>
        <c:axId val="14388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885824"/>
        <c:axId val="143887744"/>
      </c:lineChart>
      <c:dateAx>
        <c:axId val="143885824"/>
        <c:scaling>
          <c:orientation val="minMax"/>
        </c:scaling>
        <c:delete val="1"/>
        <c:axPos val="b"/>
        <c:numFmt formatCode="ge" sourceLinked="1"/>
        <c:majorTickMark val="none"/>
        <c:minorTickMark val="none"/>
        <c:tickLblPos val="none"/>
        <c:crossAx val="143887744"/>
        <c:crosses val="autoZero"/>
        <c:auto val="1"/>
        <c:lblOffset val="100"/>
        <c:baseTimeUnit val="years"/>
      </c:dateAx>
      <c:valAx>
        <c:axId val="1438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632.17999999999995</c:v>
                </c:pt>
                <c:pt idx="1">
                  <c:v>802.19</c:v>
                </c:pt>
                <c:pt idx="2">
                  <c:v>528.19000000000005</c:v>
                </c:pt>
                <c:pt idx="3">
                  <c:v>367.97</c:v>
                </c:pt>
                <c:pt idx="4">
                  <c:v>152.71</c:v>
                </c:pt>
              </c:numCache>
            </c:numRef>
          </c:val>
        </c:ser>
        <c:dLbls>
          <c:showLegendKey val="0"/>
          <c:showVal val="0"/>
          <c:showCatName val="0"/>
          <c:showSerName val="0"/>
          <c:showPercent val="0"/>
          <c:showBubbleSize val="0"/>
        </c:dLbls>
        <c:gapWidth val="150"/>
        <c:axId val="171473536"/>
        <c:axId val="1714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71473536"/>
        <c:axId val="171472768"/>
      </c:lineChart>
      <c:dateAx>
        <c:axId val="171473536"/>
        <c:scaling>
          <c:orientation val="minMax"/>
        </c:scaling>
        <c:delete val="1"/>
        <c:axPos val="b"/>
        <c:numFmt formatCode="ge" sourceLinked="1"/>
        <c:majorTickMark val="none"/>
        <c:minorTickMark val="none"/>
        <c:tickLblPos val="none"/>
        <c:crossAx val="171472768"/>
        <c:crosses val="autoZero"/>
        <c:auto val="1"/>
        <c:lblOffset val="100"/>
        <c:baseTimeUnit val="years"/>
      </c:dateAx>
      <c:valAx>
        <c:axId val="1714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54.57</c:v>
                </c:pt>
                <c:pt idx="1">
                  <c:v>65.88</c:v>
                </c:pt>
                <c:pt idx="2">
                  <c:v>71.39</c:v>
                </c:pt>
                <c:pt idx="3">
                  <c:v>63.64</c:v>
                </c:pt>
                <c:pt idx="4">
                  <c:v>64.59</c:v>
                </c:pt>
              </c:numCache>
            </c:numRef>
          </c:val>
        </c:ser>
        <c:dLbls>
          <c:showLegendKey val="0"/>
          <c:showVal val="0"/>
          <c:showCatName val="0"/>
          <c:showSerName val="0"/>
          <c:showPercent val="0"/>
          <c:showBubbleSize val="0"/>
        </c:dLbls>
        <c:gapWidth val="150"/>
        <c:axId val="38159872"/>
        <c:axId val="381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8159872"/>
        <c:axId val="38161792"/>
      </c:lineChart>
      <c:dateAx>
        <c:axId val="38159872"/>
        <c:scaling>
          <c:orientation val="minMax"/>
        </c:scaling>
        <c:delete val="1"/>
        <c:axPos val="b"/>
        <c:numFmt formatCode="ge" sourceLinked="1"/>
        <c:majorTickMark val="none"/>
        <c:minorTickMark val="none"/>
        <c:tickLblPos val="none"/>
        <c:crossAx val="38161792"/>
        <c:crosses val="autoZero"/>
        <c:auto val="1"/>
        <c:lblOffset val="100"/>
        <c:baseTimeUnit val="years"/>
      </c:dateAx>
      <c:valAx>
        <c:axId val="381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324.88</c:v>
                </c:pt>
                <c:pt idx="1">
                  <c:v>274.73</c:v>
                </c:pt>
                <c:pt idx="2">
                  <c:v>348.18</c:v>
                </c:pt>
                <c:pt idx="3">
                  <c:v>474.15</c:v>
                </c:pt>
                <c:pt idx="4">
                  <c:v>399.03</c:v>
                </c:pt>
              </c:numCache>
            </c:numRef>
          </c:val>
        </c:ser>
        <c:dLbls>
          <c:showLegendKey val="0"/>
          <c:showVal val="0"/>
          <c:showCatName val="0"/>
          <c:showSerName val="0"/>
          <c:showPercent val="0"/>
          <c:showBubbleSize val="0"/>
        </c:dLbls>
        <c:gapWidth val="150"/>
        <c:axId val="38175488"/>
        <c:axId val="381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38175488"/>
        <c:axId val="38177408"/>
      </c:lineChart>
      <c:dateAx>
        <c:axId val="38175488"/>
        <c:scaling>
          <c:orientation val="minMax"/>
        </c:scaling>
        <c:delete val="1"/>
        <c:axPos val="b"/>
        <c:numFmt formatCode="ge" sourceLinked="1"/>
        <c:majorTickMark val="none"/>
        <c:minorTickMark val="none"/>
        <c:tickLblPos val="none"/>
        <c:crossAx val="38177408"/>
        <c:crosses val="autoZero"/>
        <c:auto val="1"/>
        <c:lblOffset val="100"/>
        <c:baseTimeUnit val="years"/>
      </c:dateAx>
      <c:valAx>
        <c:axId val="381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3"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島根県　飯南町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5162</v>
      </c>
      <c r="AM8" s="64"/>
      <c r="AN8" s="64"/>
      <c r="AO8" s="64"/>
      <c r="AP8" s="64"/>
      <c r="AQ8" s="64"/>
      <c r="AR8" s="64"/>
      <c r="AS8" s="64"/>
      <c r="AT8" s="63">
        <f>データ!S6</f>
        <v>242.88</v>
      </c>
      <c r="AU8" s="63"/>
      <c r="AV8" s="63"/>
      <c r="AW8" s="63"/>
      <c r="AX8" s="63"/>
      <c r="AY8" s="63"/>
      <c r="AZ8" s="63"/>
      <c r="BA8" s="63"/>
      <c r="BB8" s="63">
        <f>データ!T6</f>
        <v>21.25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3.66</v>
      </c>
      <c r="Q10" s="63"/>
      <c r="R10" s="63"/>
      <c r="S10" s="63"/>
      <c r="T10" s="63"/>
      <c r="U10" s="63"/>
      <c r="V10" s="63"/>
      <c r="W10" s="63">
        <f>データ!P6</f>
        <v>100</v>
      </c>
      <c r="X10" s="63"/>
      <c r="Y10" s="63"/>
      <c r="Z10" s="63"/>
      <c r="AA10" s="63"/>
      <c r="AB10" s="63"/>
      <c r="AC10" s="63"/>
      <c r="AD10" s="64">
        <f>データ!Q6</f>
        <v>4725</v>
      </c>
      <c r="AE10" s="64"/>
      <c r="AF10" s="64"/>
      <c r="AG10" s="64"/>
      <c r="AH10" s="64"/>
      <c r="AI10" s="64"/>
      <c r="AJ10" s="64"/>
      <c r="AK10" s="2"/>
      <c r="AL10" s="64">
        <f>データ!U6</f>
        <v>187</v>
      </c>
      <c r="AM10" s="64"/>
      <c r="AN10" s="64"/>
      <c r="AO10" s="64"/>
      <c r="AP10" s="64"/>
      <c r="AQ10" s="64"/>
      <c r="AR10" s="64"/>
      <c r="AS10" s="64"/>
      <c r="AT10" s="63">
        <f>データ!V6</f>
        <v>0.13</v>
      </c>
      <c r="AU10" s="63"/>
      <c r="AV10" s="63"/>
      <c r="AW10" s="63"/>
      <c r="AX10" s="63"/>
      <c r="AY10" s="63"/>
      <c r="AZ10" s="63"/>
      <c r="BA10" s="63"/>
      <c r="BB10" s="63">
        <f>データ!W6</f>
        <v>1438.46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323861</v>
      </c>
      <c r="D6" s="31">
        <f t="shared" si="3"/>
        <v>47</v>
      </c>
      <c r="E6" s="31">
        <f t="shared" si="3"/>
        <v>17</v>
      </c>
      <c r="F6" s="31">
        <f t="shared" si="3"/>
        <v>5</v>
      </c>
      <c r="G6" s="31">
        <f t="shared" si="3"/>
        <v>0</v>
      </c>
      <c r="H6" s="31" t="str">
        <f t="shared" si="3"/>
        <v>島根県　飯南町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3.66</v>
      </c>
      <c r="P6" s="32">
        <f t="shared" si="3"/>
        <v>100</v>
      </c>
      <c r="Q6" s="32">
        <f t="shared" si="3"/>
        <v>4725</v>
      </c>
      <c r="R6" s="32">
        <f t="shared" si="3"/>
        <v>5162</v>
      </c>
      <c r="S6" s="32">
        <f t="shared" si="3"/>
        <v>242.88</v>
      </c>
      <c r="T6" s="32">
        <f t="shared" si="3"/>
        <v>21.25</v>
      </c>
      <c r="U6" s="32">
        <f t="shared" si="3"/>
        <v>187</v>
      </c>
      <c r="V6" s="32">
        <f t="shared" si="3"/>
        <v>0.13</v>
      </c>
      <c r="W6" s="32">
        <f t="shared" si="3"/>
        <v>1438.46</v>
      </c>
      <c r="X6" s="33">
        <f>IF(X7="",NA(),X7)</f>
        <v>139.5</v>
      </c>
      <c r="Y6" s="33">
        <f t="shared" ref="Y6:AG6" si="4">IF(Y7="",NA(),Y7)</f>
        <v>92.24</v>
      </c>
      <c r="Z6" s="33">
        <f t="shared" si="4"/>
        <v>96.5</v>
      </c>
      <c r="AA6" s="33">
        <f t="shared" si="4"/>
        <v>101</v>
      </c>
      <c r="AB6" s="33">
        <f t="shared" si="4"/>
        <v>96.13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632.17999999999995</v>
      </c>
      <c r="BF6" s="33">
        <f t="shared" ref="BF6:BN6" si="7">IF(BF7="",NA(),BF7)</f>
        <v>802.19</v>
      </c>
      <c r="BG6" s="33">
        <f t="shared" si="7"/>
        <v>528.19000000000005</v>
      </c>
      <c r="BH6" s="33">
        <f t="shared" si="7"/>
        <v>367.97</v>
      </c>
      <c r="BI6" s="33">
        <f t="shared" si="7"/>
        <v>152.71</v>
      </c>
      <c r="BJ6" s="33">
        <f t="shared" si="7"/>
        <v>1239.2</v>
      </c>
      <c r="BK6" s="33">
        <f t="shared" si="7"/>
        <v>1197.82</v>
      </c>
      <c r="BL6" s="33">
        <f t="shared" si="7"/>
        <v>1126.77</v>
      </c>
      <c r="BM6" s="33">
        <f t="shared" si="7"/>
        <v>1044.8</v>
      </c>
      <c r="BN6" s="33">
        <f t="shared" si="7"/>
        <v>1081.8</v>
      </c>
      <c r="BO6" s="32" t="str">
        <f>IF(BO7="","",IF(BO7="-","【-】","【"&amp;SUBSTITUTE(TEXT(BO7,"#,##0.00"),"-","△")&amp;"】"))</f>
        <v>【1,015.77】</v>
      </c>
      <c r="BP6" s="33">
        <f>IF(BP7="",NA(),BP7)</f>
        <v>54.57</v>
      </c>
      <c r="BQ6" s="33">
        <f t="shared" ref="BQ6:BY6" si="8">IF(BQ7="",NA(),BQ7)</f>
        <v>65.88</v>
      </c>
      <c r="BR6" s="33">
        <f t="shared" si="8"/>
        <v>71.39</v>
      </c>
      <c r="BS6" s="33">
        <f t="shared" si="8"/>
        <v>63.64</v>
      </c>
      <c r="BT6" s="33">
        <f t="shared" si="8"/>
        <v>64.59</v>
      </c>
      <c r="BU6" s="33">
        <f t="shared" si="8"/>
        <v>51.56</v>
      </c>
      <c r="BV6" s="33">
        <f t="shared" si="8"/>
        <v>51.03</v>
      </c>
      <c r="BW6" s="33">
        <f t="shared" si="8"/>
        <v>50.9</v>
      </c>
      <c r="BX6" s="33">
        <f t="shared" si="8"/>
        <v>50.82</v>
      </c>
      <c r="BY6" s="33">
        <f t="shared" si="8"/>
        <v>52.19</v>
      </c>
      <c r="BZ6" s="32" t="str">
        <f>IF(BZ7="","",IF(BZ7="-","【-】","【"&amp;SUBSTITUTE(TEXT(BZ7,"#,##0.00"),"-","△")&amp;"】"))</f>
        <v>【52.78】</v>
      </c>
      <c r="CA6" s="33">
        <f>IF(CA7="",NA(),CA7)</f>
        <v>324.88</v>
      </c>
      <c r="CB6" s="33">
        <f t="shared" ref="CB6:CJ6" si="9">IF(CB7="",NA(),CB7)</f>
        <v>274.73</v>
      </c>
      <c r="CC6" s="33">
        <f t="shared" si="9"/>
        <v>348.18</v>
      </c>
      <c r="CD6" s="33">
        <f t="shared" si="9"/>
        <v>474.15</v>
      </c>
      <c r="CE6" s="33">
        <f t="shared" si="9"/>
        <v>399.03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61.34</v>
      </c>
      <c r="CM6" s="33">
        <f t="shared" ref="CM6:CU6" si="10">IF(CM7="",NA(),CM7)</f>
        <v>61.34</v>
      </c>
      <c r="CN6" s="33">
        <f t="shared" si="10"/>
        <v>61.34</v>
      </c>
      <c r="CO6" s="33">
        <f t="shared" si="10"/>
        <v>54.62</v>
      </c>
      <c r="CP6" s="33">
        <f t="shared" si="10"/>
        <v>47.9</v>
      </c>
      <c r="CQ6" s="33">
        <f t="shared" si="10"/>
        <v>55.2</v>
      </c>
      <c r="CR6" s="33">
        <f t="shared" si="10"/>
        <v>54.74</v>
      </c>
      <c r="CS6" s="33">
        <f t="shared" si="10"/>
        <v>53.78</v>
      </c>
      <c r="CT6" s="33">
        <f t="shared" si="10"/>
        <v>53.24</v>
      </c>
      <c r="CU6" s="33">
        <f t="shared" si="10"/>
        <v>52.31</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x14ac:dyDescent="0.15">
      <c r="A7" s="26"/>
      <c r="B7" s="35">
        <v>2015</v>
      </c>
      <c r="C7" s="35">
        <v>323861</v>
      </c>
      <c r="D7" s="35">
        <v>47</v>
      </c>
      <c r="E7" s="35">
        <v>17</v>
      </c>
      <c r="F7" s="35">
        <v>5</v>
      </c>
      <c r="G7" s="35">
        <v>0</v>
      </c>
      <c r="H7" s="35" t="s">
        <v>96</v>
      </c>
      <c r="I7" s="35" t="s">
        <v>97</v>
      </c>
      <c r="J7" s="35" t="s">
        <v>98</v>
      </c>
      <c r="K7" s="35" t="s">
        <v>99</v>
      </c>
      <c r="L7" s="35" t="s">
        <v>100</v>
      </c>
      <c r="M7" s="36" t="s">
        <v>101</v>
      </c>
      <c r="N7" s="36" t="s">
        <v>102</v>
      </c>
      <c r="O7" s="36">
        <v>3.66</v>
      </c>
      <c r="P7" s="36">
        <v>100</v>
      </c>
      <c r="Q7" s="36">
        <v>4725</v>
      </c>
      <c r="R7" s="36">
        <v>5162</v>
      </c>
      <c r="S7" s="36">
        <v>242.88</v>
      </c>
      <c r="T7" s="36">
        <v>21.25</v>
      </c>
      <c r="U7" s="36">
        <v>187</v>
      </c>
      <c r="V7" s="36">
        <v>0.13</v>
      </c>
      <c r="W7" s="36">
        <v>1438.46</v>
      </c>
      <c r="X7" s="36">
        <v>139.5</v>
      </c>
      <c r="Y7" s="36">
        <v>92.24</v>
      </c>
      <c r="Z7" s="36">
        <v>96.5</v>
      </c>
      <c r="AA7" s="36">
        <v>101</v>
      </c>
      <c r="AB7" s="36">
        <v>96.13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632.17999999999995</v>
      </c>
      <c r="BF7" s="36">
        <v>802.19</v>
      </c>
      <c r="BG7" s="36">
        <v>528.19000000000005</v>
      </c>
      <c r="BH7" s="36">
        <v>367.97</v>
      </c>
      <c r="BI7" s="36">
        <v>152.71</v>
      </c>
      <c r="BJ7" s="36">
        <v>1239.2</v>
      </c>
      <c r="BK7" s="36">
        <v>1197.82</v>
      </c>
      <c r="BL7" s="36">
        <v>1126.77</v>
      </c>
      <c r="BM7" s="36">
        <v>1044.8</v>
      </c>
      <c r="BN7" s="36">
        <v>1081.8</v>
      </c>
      <c r="BO7" s="36">
        <v>1015.77</v>
      </c>
      <c r="BP7" s="36">
        <v>54.57</v>
      </c>
      <c r="BQ7" s="36">
        <v>65.88</v>
      </c>
      <c r="BR7" s="36">
        <v>71.39</v>
      </c>
      <c r="BS7" s="36">
        <v>63.64</v>
      </c>
      <c r="BT7" s="36">
        <v>64.59</v>
      </c>
      <c r="BU7" s="36">
        <v>51.56</v>
      </c>
      <c r="BV7" s="36">
        <v>51.03</v>
      </c>
      <c r="BW7" s="36">
        <v>50.9</v>
      </c>
      <c r="BX7" s="36">
        <v>50.82</v>
      </c>
      <c r="BY7" s="36">
        <v>52.19</v>
      </c>
      <c r="BZ7" s="36">
        <v>52.78</v>
      </c>
      <c r="CA7" s="36">
        <v>324.88</v>
      </c>
      <c r="CB7" s="36">
        <v>274.73</v>
      </c>
      <c r="CC7" s="36">
        <v>348.18</v>
      </c>
      <c r="CD7" s="36">
        <v>474.15</v>
      </c>
      <c r="CE7" s="36">
        <v>399.03</v>
      </c>
      <c r="CF7" s="36">
        <v>283.26</v>
      </c>
      <c r="CG7" s="36">
        <v>289.60000000000002</v>
      </c>
      <c r="CH7" s="36">
        <v>293.27</v>
      </c>
      <c r="CI7" s="36">
        <v>300.52</v>
      </c>
      <c r="CJ7" s="36">
        <v>296.14</v>
      </c>
      <c r="CK7" s="36">
        <v>289.81</v>
      </c>
      <c r="CL7" s="36">
        <v>61.34</v>
      </c>
      <c r="CM7" s="36">
        <v>61.34</v>
      </c>
      <c r="CN7" s="36">
        <v>61.34</v>
      </c>
      <c r="CO7" s="36">
        <v>54.62</v>
      </c>
      <c r="CP7" s="36">
        <v>47.9</v>
      </c>
      <c r="CQ7" s="36">
        <v>55.2</v>
      </c>
      <c r="CR7" s="36">
        <v>54.74</v>
      </c>
      <c r="CS7" s="36">
        <v>53.78</v>
      </c>
      <c r="CT7" s="36">
        <v>53.24</v>
      </c>
      <c r="CU7" s="36">
        <v>52.31</v>
      </c>
      <c r="CV7" s="36">
        <v>52.74</v>
      </c>
      <c r="CW7" s="36">
        <v>100</v>
      </c>
      <c r="CX7" s="36">
        <v>100</v>
      </c>
      <c r="CY7" s="36">
        <v>100</v>
      </c>
      <c r="CZ7" s="36">
        <v>100</v>
      </c>
      <c r="DA7" s="36">
        <v>100</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2017-02-14T02:13:12Z</cp:lastPrinted>
  <dcterms:created xsi:type="dcterms:W3CDTF">2017-02-08T03:13:54Z</dcterms:created>
  <dcterms:modified xsi:type="dcterms:W3CDTF">2017-02-22T05:51:26Z</dcterms:modified>
  <cp:category/>
</cp:coreProperties>
</file>