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81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<sst xmlns="http://schemas.openxmlformats.org/spreadsheetml/2006/main" count="267" uniqueCount="110">
  <si>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</si>
  <si>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</si>
  <si>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</si>
  <si>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</si>
  <si>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</si>
  <si>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</si>
  <si>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</si>
  <si>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</si>
  <si>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</si>
  <si>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</si>
  <si>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</si>
  <si>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</si>
  <si>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</si>
  <si>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</si>
  <si>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</si>
  <si>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</si>
  <si>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</si>
  <si>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</si>
  <si>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</si>
  <si>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</si>
  <si>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</si>
  <si>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</si>
  <si>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</si>
  <si>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</si>
  <si>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</si>
  <si>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</si>
  <si>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</si>
  <si>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</si>
  <si>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</si>
  <si>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</si>
  <si>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</si>
  <si>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</si>
  <si>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</si>
  <si>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</si>
  <si>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</si>
  <si>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</si>
  <si>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</si>
  <si>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</si>
  <si>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</si>
  <si>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</si>
  <si>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</si>
  <si>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</si>
  <si>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</si>
  <si>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</si>
  <si>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</si>
  <si>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</si>
  <si>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</si>
  <si>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</si>
  <si>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</si>
  <si>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</si>
  <si>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</si>
  <si>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</si>
  <si>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</si>
  <si>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</si>
  <si>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</si>
  <si>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</si>
  <si>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</si>
  <si>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</si>
  <si>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</si>
  <si>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</si>
  <si>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</si>
  <si>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</si>
  <si>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</si>
  <si>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</si>
  <si>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</si>
  <si>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</si>
  <si>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</si>
  <si>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</si>
  <si>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</si>
  <si>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</si>
  <si>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</si>
  <si>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</si>
  <si>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</si>
  <si>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</si>
  <si>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</si>
  <si>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</si>
  <si>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</si>
  <si>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</si>
  <si>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</si>
  <si>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</si>
  <si>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</si>
  <si>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</si>
  <si>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</si>
  <si>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</si>
  <si>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</si>
  <si>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</si>
  <si>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</si>
  <si>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</si>
  <si>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</si>
  <si>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</si>
  <si>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</si>
  <si>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</si>
  <si>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</si>
  <si>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</si>
  <si>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</si>
  <si>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</si>
  <si>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</si>
  <si>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</si>
  <si>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</si>
  <si>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</si>
  <si>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</si>
  <si>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</si>
  <si>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</si>
  <si>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</si>
  <si>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</si>
  <si>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</si>
  <si>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</si>
  <si>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当事業は、一般会計からの繰入れや長期前受金戻入など、使用料以外の収入を前提としたうえで、経営の健全性・効率性が保たれている状況である。
　①経常収支比率が100%以上で、②累積欠損金も発生していないが、総収益のうち下水道使用料の占める割合は49%であり、一般会計からの繰入金など使用料以外の収入を含めて費用を賄っている状況である。
　③流動比率は、20%台と低い値で推移しているが、これは流動負債に建設改良等に充てた企業債を含んでいるためであり、その財源は次年度の使用料や一般会計からの繰入金による収入を予定している。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今後は、更なる経費削減とともに一般会計への依存度を徐々に下げることも検討する必要がある。
　⑦施設利用率については、処理場を有していないため算定できない。
　⑧水洗化率は、類似団体との比較してほぼ同水準となっている。今後、大幅な上昇は見込めない状況であるが、近年供用開始した区域も含めた接続勧奨等で未接続世帯の接続促進を図る必要がある。</t>
    <phoneticPr fontId="4"/>
  </si>
  <si>
    <t>　当事業は、平成26年度に面整備事業が完了したところであり、償却資産の大半を占める管渠は現時点で老朽化の度合は低いが、ポンプ場の機器等については、法定耐用年数を超えるものもある。
　①有形固定資産減価償却率は、類似団体に比べ低い状況であるが、年々上昇している。また、今後も上昇するものと見込んでいる。
　②管渠老朽化率は、法定耐用年数に達したものがないことから0%となっているが、過去、一定期間に集中的に事業を実施した期間もあり、将来その当時の施設が一斉に耐用年数に達する状況となるため、事業の平準化も考慮した計画的な更新計画を策定する必要がある。
　③管渠改善率の上昇は、平成27年度に一部の管渠において改修を実施したことによるが、これは土質条件等で局所的に破損した管渠を改修したものである。現時点では、計画的な改修の予定はない。　
　なお、当事業の汚水は、すべて島根県管理の流域下水道に接続して処理しており、処理場は有していない。</t>
    <phoneticPr fontId="4"/>
  </si>
  <si>
    <t>　当市の下水道は、平成25年度から公営企業会計に移行するとともに、平成26年度末で汚水処理人口普及率も97.3%に達したことから、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ポンプ場施設等の設備・機器の更新期が近づいており、今後の更新を効率的に実施するため、機器等の劣化状況等を調査するとともに、施設ごとの更新計画を策定する。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</si>
</sst>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4"/>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21" fillId="0" borderId="0" xfId="0" applyFont="1" applyBorder="1" applyAlignment="1">
      <alignment horizontal="left"/>
    </xf>
    <xf numFmtId="0" fontId="21"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c:v>0.05</c:v>
                </c:pt>
              </c:numCache>
            </c:numRef>
          </c:val>
        </c:ser>
        <c:dLbls>
          <c:showLegendKey val="0"/>
          <c:showVal val="0"/>
          <c:showCatName val="0"/>
          <c:showSerName val="0"/>
          <c:showPercent val="0"/>
          <c:showBubbleSize val="0"/>
        </c:dLbls>
        <c:gapWidth val="150"/>
        <c:axId val="127873792"/>
        <c:axId val="1278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0.11</c:v>
                </c:pt>
                <c:pt idx="3">
                  <c:v>0.08</c:v>
                </c:pt>
                <c:pt idx="4">
                  <c:v>0.22</c:v>
                </c:pt>
              </c:numCache>
            </c:numRef>
          </c:val>
          <c:smooth val="0"/>
        </c:ser>
        <c:dLbls>
          <c:showLegendKey val="0"/>
          <c:showVal val="0"/>
          <c:showCatName val="0"/>
          <c:showSerName val="0"/>
          <c:showPercent val="0"/>
          <c:showBubbleSize val="0"/>
        </c:dLbls>
        <c:marker val="1"/>
        <c:smooth val="0"/>
        <c:axId val="127873792"/>
        <c:axId val="127875712"/>
      </c:lineChart>
      <c:dateAx>
        <c:axId val="127873792"/>
        <c:scaling>
          <c:orientation val="minMax"/>
        </c:scaling>
        <c:delete val="1"/>
        <c:axPos val="b"/>
        <c:numFmt formatCode="ge" sourceLinked="1"/>
        <c:majorTickMark val="none"/>
        <c:minorTickMark val="none"/>
        <c:tickLblPos val="none"/>
        <c:crossAx val="127875712"/>
        <c:crosses val="autoZero"/>
        <c:auto val="1"/>
        <c:lblOffset val="100"/>
        <c:baseTimeUnit val="years"/>
      </c:dateAx>
      <c:valAx>
        <c:axId val="1278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323584"/>
        <c:axId val="1303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130323584"/>
        <c:axId val="130325504"/>
      </c:lineChart>
      <c:dateAx>
        <c:axId val="130323584"/>
        <c:scaling>
          <c:orientation val="minMax"/>
        </c:scaling>
        <c:delete val="1"/>
        <c:axPos val="b"/>
        <c:numFmt formatCode="ge" sourceLinked="1"/>
        <c:majorTickMark val="none"/>
        <c:minorTickMark val="none"/>
        <c:tickLblPos val="none"/>
        <c:crossAx val="130325504"/>
        <c:crosses val="autoZero"/>
        <c:auto val="1"/>
        <c:lblOffset val="100"/>
        <c:baseTimeUnit val="years"/>
      </c:dateAx>
      <c:valAx>
        <c:axId val="1303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93.57</c:v>
                </c:pt>
                <c:pt idx="3">
                  <c:v>93.99</c:v>
                </c:pt>
                <c:pt idx="4">
                  <c:v>94.22</c:v>
                </c:pt>
              </c:numCache>
            </c:numRef>
          </c:val>
        </c:ser>
        <c:dLbls>
          <c:showLegendKey val="0"/>
          <c:showVal val="0"/>
          <c:showCatName val="0"/>
          <c:showSerName val="0"/>
          <c:showPercent val="0"/>
          <c:showBubbleSize val="0"/>
        </c:dLbls>
        <c:gapWidth val="150"/>
        <c:axId val="130425600"/>
        <c:axId val="1304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93.01</c:v>
                </c:pt>
                <c:pt idx="3">
                  <c:v>93.12</c:v>
                </c:pt>
                <c:pt idx="4">
                  <c:v>93.38</c:v>
                </c:pt>
              </c:numCache>
            </c:numRef>
          </c:val>
          <c:smooth val="0"/>
        </c:ser>
        <c:dLbls>
          <c:showLegendKey val="0"/>
          <c:showVal val="0"/>
          <c:showCatName val="0"/>
          <c:showSerName val="0"/>
          <c:showPercent val="0"/>
          <c:showBubbleSize val="0"/>
        </c:dLbls>
        <c:marker val="1"/>
        <c:smooth val="0"/>
        <c:axId val="130425600"/>
        <c:axId val="130427520"/>
      </c:lineChart>
      <c:dateAx>
        <c:axId val="130425600"/>
        <c:scaling>
          <c:orientation val="minMax"/>
        </c:scaling>
        <c:delete val="1"/>
        <c:axPos val="b"/>
        <c:numFmt formatCode="ge" sourceLinked="1"/>
        <c:majorTickMark val="none"/>
        <c:minorTickMark val="none"/>
        <c:tickLblPos val="none"/>
        <c:crossAx val="130427520"/>
        <c:crosses val="autoZero"/>
        <c:auto val="1"/>
        <c:lblOffset val="100"/>
        <c:baseTimeUnit val="years"/>
      </c:dateAx>
      <c:valAx>
        <c:axId val="1304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125.43</c:v>
                </c:pt>
                <c:pt idx="3">
                  <c:v>124.07</c:v>
                </c:pt>
                <c:pt idx="4">
                  <c:v>116.63</c:v>
                </c:pt>
              </c:numCache>
            </c:numRef>
          </c:val>
        </c:ser>
        <c:dLbls>
          <c:showLegendKey val="0"/>
          <c:showVal val="0"/>
          <c:showCatName val="0"/>
          <c:showSerName val="0"/>
          <c:showPercent val="0"/>
          <c:showBubbleSize val="0"/>
        </c:dLbls>
        <c:gapWidth val="150"/>
        <c:axId val="127906176"/>
        <c:axId val="1279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105.07</c:v>
                </c:pt>
                <c:pt idx="3">
                  <c:v>108.53</c:v>
                </c:pt>
                <c:pt idx="4">
                  <c:v>108.52</c:v>
                </c:pt>
              </c:numCache>
            </c:numRef>
          </c:val>
          <c:smooth val="0"/>
        </c:ser>
        <c:dLbls>
          <c:showLegendKey val="0"/>
          <c:showVal val="0"/>
          <c:showCatName val="0"/>
          <c:showSerName val="0"/>
          <c:showPercent val="0"/>
          <c:showBubbleSize val="0"/>
        </c:dLbls>
        <c:marker val="1"/>
        <c:smooth val="0"/>
        <c:axId val="127906176"/>
        <c:axId val="127908096"/>
      </c:lineChart>
      <c:dateAx>
        <c:axId val="127906176"/>
        <c:scaling>
          <c:orientation val="minMax"/>
        </c:scaling>
        <c:delete val="1"/>
        <c:axPos val="b"/>
        <c:numFmt formatCode="ge" sourceLinked="1"/>
        <c:majorTickMark val="none"/>
        <c:minorTickMark val="none"/>
        <c:tickLblPos val="none"/>
        <c:crossAx val="127908096"/>
        <c:crosses val="autoZero"/>
        <c:auto val="1"/>
        <c:lblOffset val="100"/>
        <c:baseTimeUnit val="years"/>
      </c:dateAx>
      <c:valAx>
        <c:axId val="1279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2.96</c:v>
                </c:pt>
                <c:pt idx="3">
                  <c:v>5.89</c:v>
                </c:pt>
                <c:pt idx="4">
                  <c:v>8.7799999999999994</c:v>
                </c:pt>
              </c:numCache>
            </c:numRef>
          </c:val>
        </c:ser>
        <c:dLbls>
          <c:showLegendKey val="0"/>
          <c:showVal val="0"/>
          <c:showCatName val="0"/>
          <c:showSerName val="0"/>
          <c:showPercent val="0"/>
          <c:showBubbleSize val="0"/>
        </c:dLbls>
        <c:gapWidth val="150"/>
        <c:axId val="129990656"/>
        <c:axId val="1299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129990656"/>
        <c:axId val="129992576"/>
      </c:lineChart>
      <c:dateAx>
        <c:axId val="129990656"/>
        <c:scaling>
          <c:orientation val="minMax"/>
        </c:scaling>
        <c:delete val="1"/>
        <c:axPos val="b"/>
        <c:numFmt formatCode="ge" sourceLinked="1"/>
        <c:majorTickMark val="none"/>
        <c:minorTickMark val="none"/>
        <c:tickLblPos val="none"/>
        <c:crossAx val="129992576"/>
        <c:crosses val="autoZero"/>
        <c:auto val="1"/>
        <c:lblOffset val="100"/>
        <c:baseTimeUnit val="years"/>
      </c:dateAx>
      <c:valAx>
        <c:axId val="1299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0014592"/>
        <c:axId val="1303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2.82</c:v>
                </c:pt>
                <c:pt idx="3">
                  <c:v>3.05</c:v>
                </c:pt>
                <c:pt idx="4">
                  <c:v>3.4</c:v>
                </c:pt>
              </c:numCache>
            </c:numRef>
          </c:val>
          <c:smooth val="0"/>
        </c:ser>
        <c:dLbls>
          <c:showLegendKey val="0"/>
          <c:showVal val="0"/>
          <c:showCatName val="0"/>
          <c:showSerName val="0"/>
          <c:showPercent val="0"/>
          <c:showBubbleSize val="0"/>
        </c:dLbls>
        <c:marker val="1"/>
        <c:smooth val="0"/>
        <c:axId val="130014592"/>
        <c:axId val="130364928"/>
      </c:lineChart>
      <c:dateAx>
        <c:axId val="130014592"/>
        <c:scaling>
          <c:orientation val="minMax"/>
        </c:scaling>
        <c:delete val="1"/>
        <c:axPos val="b"/>
        <c:numFmt formatCode="ge" sourceLinked="1"/>
        <c:majorTickMark val="none"/>
        <c:minorTickMark val="none"/>
        <c:tickLblPos val="none"/>
        <c:crossAx val="130364928"/>
        <c:crosses val="autoZero"/>
        <c:auto val="1"/>
        <c:lblOffset val="100"/>
        <c:baseTimeUnit val="years"/>
      </c:dateAx>
      <c:valAx>
        <c:axId val="1303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0405504"/>
        <c:axId val="1304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23.32</c:v>
                </c:pt>
                <c:pt idx="3">
                  <c:v>4.72</c:v>
                </c:pt>
                <c:pt idx="4">
                  <c:v>4.87</c:v>
                </c:pt>
              </c:numCache>
            </c:numRef>
          </c:val>
          <c:smooth val="0"/>
        </c:ser>
        <c:dLbls>
          <c:showLegendKey val="0"/>
          <c:showVal val="0"/>
          <c:showCatName val="0"/>
          <c:showSerName val="0"/>
          <c:showPercent val="0"/>
          <c:showBubbleSize val="0"/>
        </c:dLbls>
        <c:marker val="1"/>
        <c:smooth val="0"/>
        <c:axId val="130405504"/>
        <c:axId val="130407424"/>
      </c:lineChart>
      <c:dateAx>
        <c:axId val="130405504"/>
        <c:scaling>
          <c:orientation val="minMax"/>
        </c:scaling>
        <c:delete val="1"/>
        <c:axPos val="b"/>
        <c:numFmt formatCode="ge" sourceLinked="1"/>
        <c:majorTickMark val="none"/>
        <c:minorTickMark val="none"/>
        <c:tickLblPos val="none"/>
        <c:crossAx val="130407424"/>
        <c:crosses val="autoZero"/>
        <c:auto val="1"/>
        <c:lblOffset val="100"/>
        <c:baseTimeUnit val="years"/>
      </c:dateAx>
      <c:valAx>
        <c:axId val="1304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22.56</c:v>
                </c:pt>
                <c:pt idx="3">
                  <c:v>23.4</c:v>
                </c:pt>
                <c:pt idx="4">
                  <c:v>24.93</c:v>
                </c:pt>
              </c:numCache>
            </c:numRef>
          </c:val>
        </c:ser>
        <c:dLbls>
          <c:showLegendKey val="0"/>
          <c:showVal val="0"/>
          <c:showCatName val="0"/>
          <c:showSerName val="0"/>
          <c:showPercent val="0"/>
          <c:showBubbleSize val="0"/>
        </c:dLbls>
        <c:gapWidth val="150"/>
        <c:axId val="130106496"/>
        <c:axId val="1301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179.3</c:v>
                </c:pt>
                <c:pt idx="3">
                  <c:v>45.99</c:v>
                </c:pt>
                <c:pt idx="4">
                  <c:v>47.32</c:v>
                </c:pt>
              </c:numCache>
            </c:numRef>
          </c:val>
          <c:smooth val="0"/>
        </c:ser>
        <c:dLbls>
          <c:showLegendKey val="0"/>
          <c:showVal val="0"/>
          <c:showCatName val="0"/>
          <c:showSerName val="0"/>
          <c:showPercent val="0"/>
          <c:showBubbleSize val="0"/>
        </c:dLbls>
        <c:marker val="1"/>
        <c:smooth val="0"/>
        <c:axId val="130106496"/>
        <c:axId val="130108416"/>
      </c:lineChart>
      <c:dateAx>
        <c:axId val="130106496"/>
        <c:scaling>
          <c:orientation val="minMax"/>
        </c:scaling>
        <c:delete val="1"/>
        <c:axPos val="b"/>
        <c:numFmt formatCode="ge" sourceLinked="1"/>
        <c:majorTickMark val="none"/>
        <c:minorTickMark val="none"/>
        <c:tickLblPos val="none"/>
        <c:crossAx val="130108416"/>
        <c:crosses val="autoZero"/>
        <c:auto val="1"/>
        <c:lblOffset val="100"/>
        <c:baseTimeUnit val="years"/>
      </c:dateAx>
      <c:valAx>
        <c:axId val="1301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582.83000000000004</c:v>
                </c:pt>
                <c:pt idx="3">
                  <c:v>554.82000000000005</c:v>
                </c:pt>
                <c:pt idx="4">
                  <c:v>486.96</c:v>
                </c:pt>
              </c:numCache>
            </c:numRef>
          </c:val>
        </c:ser>
        <c:dLbls>
          <c:showLegendKey val="0"/>
          <c:showVal val="0"/>
          <c:showCatName val="0"/>
          <c:showSerName val="0"/>
          <c:showPercent val="0"/>
          <c:showBubbleSize val="0"/>
        </c:dLbls>
        <c:gapWidth val="150"/>
        <c:axId val="130151168"/>
        <c:axId val="1301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924.44</c:v>
                </c:pt>
                <c:pt idx="3">
                  <c:v>963.16</c:v>
                </c:pt>
                <c:pt idx="4">
                  <c:v>1017.47</c:v>
                </c:pt>
              </c:numCache>
            </c:numRef>
          </c:val>
          <c:smooth val="0"/>
        </c:ser>
        <c:dLbls>
          <c:showLegendKey val="0"/>
          <c:showVal val="0"/>
          <c:showCatName val="0"/>
          <c:showSerName val="0"/>
          <c:showPercent val="0"/>
          <c:showBubbleSize val="0"/>
        </c:dLbls>
        <c:marker val="1"/>
        <c:smooth val="0"/>
        <c:axId val="130151168"/>
        <c:axId val="130153088"/>
      </c:lineChart>
      <c:dateAx>
        <c:axId val="130151168"/>
        <c:scaling>
          <c:orientation val="minMax"/>
        </c:scaling>
        <c:delete val="1"/>
        <c:axPos val="b"/>
        <c:numFmt formatCode="ge" sourceLinked="1"/>
        <c:majorTickMark val="none"/>
        <c:minorTickMark val="none"/>
        <c:tickLblPos val="none"/>
        <c:crossAx val="130153088"/>
        <c:crosses val="autoZero"/>
        <c:auto val="1"/>
        <c:lblOffset val="100"/>
        <c:baseTimeUnit val="years"/>
      </c:dateAx>
      <c:valAx>
        <c:axId val="1301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133.27000000000001</c:v>
                </c:pt>
                <c:pt idx="3">
                  <c:v>140.82</c:v>
                </c:pt>
                <c:pt idx="4">
                  <c:v>141.99</c:v>
                </c:pt>
              </c:numCache>
            </c:numRef>
          </c:val>
        </c:ser>
        <c:dLbls>
          <c:showLegendKey val="0"/>
          <c:showVal val="0"/>
          <c:showCatName val="0"/>
          <c:showSerName val="0"/>
          <c:showPercent val="0"/>
          <c:showBubbleSize val="0"/>
        </c:dLbls>
        <c:gapWidth val="150"/>
        <c:axId val="130173568"/>
        <c:axId val="1302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90.24</c:v>
                </c:pt>
                <c:pt idx="3">
                  <c:v>94.82</c:v>
                </c:pt>
                <c:pt idx="4">
                  <c:v>96.37</c:v>
                </c:pt>
              </c:numCache>
            </c:numRef>
          </c:val>
          <c:smooth val="0"/>
        </c:ser>
        <c:dLbls>
          <c:showLegendKey val="0"/>
          <c:showVal val="0"/>
          <c:showCatName val="0"/>
          <c:showSerName val="0"/>
          <c:showPercent val="0"/>
          <c:showBubbleSize val="0"/>
        </c:dLbls>
        <c:marker val="1"/>
        <c:smooth val="0"/>
        <c:axId val="130173568"/>
        <c:axId val="130208512"/>
      </c:lineChart>
      <c:dateAx>
        <c:axId val="130173568"/>
        <c:scaling>
          <c:orientation val="minMax"/>
        </c:scaling>
        <c:delete val="1"/>
        <c:axPos val="b"/>
        <c:numFmt formatCode="ge" sourceLinked="1"/>
        <c:majorTickMark val="none"/>
        <c:minorTickMark val="none"/>
        <c:tickLblPos val="none"/>
        <c:crossAx val="130208512"/>
        <c:crosses val="autoZero"/>
        <c:auto val="1"/>
        <c:lblOffset val="100"/>
        <c:baseTimeUnit val="years"/>
      </c:dateAx>
      <c:valAx>
        <c:axId val="1302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135.72999999999999</c:v>
                </c:pt>
                <c:pt idx="3">
                  <c:v>128.25</c:v>
                </c:pt>
                <c:pt idx="4">
                  <c:v>127.15</c:v>
                </c:pt>
              </c:numCache>
            </c:numRef>
          </c:val>
        </c:ser>
        <c:dLbls>
          <c:showLegendKey val="0"/>
          <c:showVal val="0"/>
          <c:showCatName val="0"/>
          <c:showSerName val="0"/>
          <c:showPercent val="0"/>
          <c:showBubbleSize val="0"/>
        </c:dLbls>
        <c:gapWidth val="150"/>
        <c:axId val="130299392"/>
        <c:axId val="1303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170.22</c:v>
                </c:pt>
                <c:pt idx="3">
                  <c:v>162.88</c:v>
                </c:pt>
                <c:pt idx="4">
                  <c:v>162.65</c:v>
                </c:pt>
              </c:numCache>
            </c:numRef>
          </c:val>
          <c:smooth val="0"/>
        </c:ser>
        <c:dLbls>
          <c:showLegendKey val="0"/>
          <c:showVal val="0"/>
          <c:showCatName val="0"/>
          <c:showSerName val="0"/>
          <c:showPercent val="0"/>
          <c:showBubbleSize val="0"/>
        </c:dLbls>
        <c:marker val="1"/>
        <c:smooth val="0"/>
        <c:axId val="130299392"/>
        <c:axId val="130301312"/>
      </c:lineChart>
      <c:dateAx>
        <c:axId val="130299392"/>
        <c:scaling>
          <c:orientation val="minMax"/>
        </c:scaling>
        <c:delete val="1"/>
        <c:axPos val="b"/>
        <c:numFmt formatCode="ge" sourceLinked="1"/>
        <c:majorTickMark val="none"/>
        <c:minorTickMark val="none"/>
        <c:tickLblPos val="none"/>
        <c:crossAx val="130301312"/>
        <c:crosses val="autoZero"/>
        <c:auto val="1"/>
        <c:lblOffset val="100"/>
        <c:baseTimeUnit val="years"/>
      </c:dateAx>
      <c:valAx>
        <c:axId val="1303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2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島根県　松江市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3"/>
      <c r="AE7" s="3"/>
      <c r="AF7" s="3"/>
      <c r="AG7" s="3"/>
      <c r="AH7" s="3"/>
      <c r="AI7" s="3"/>
      <c r="AJ7" s="3"/>
      <c r="AK7" s="3"/>
      <c r="AL7" s="76" t="s">
        <v>5</v>
      </c>
      <c r="AM7" s="76"/>
      <c r="AN7" s="76"/>
      <c r="AO7" s="76"/>
      <c r="AP7" s="76"/>
      <c r="AQ7" s="76"/>
      <c r="AR7" s="76"/>
      <c r="AS7" s="76"/>
      <c r="AT7" s="76" t="s">
        <v>6</v>
      </c>
      <c r="AU7" s="76"/>
      <c r="AV7" s="76"/>
      <c r="AW7" s="76"/>
      <c r="AX7" s="76"/>
      <c r="AY7" s="76"/>
      <c r="AZ7" s="76"/>
      <c r="BA7" s="76"/>
      <c r="BB7" s="76" t="s">
        <v>7</v>
      </c>
      <c r="BC7" s="76"/>
      <c r="BD7" s="76"/>
      <c r="BE7" s="76"/>
      <c r="BF7" s="76"/>
      <c r="BG7" s="76"/>
      <c r="BH7" s="76"/>
      <c r="BI7" s="76"/>
      <c r="BJ7" s="3"/>
      <c r="BK7" s="3"/>
      <c r="BL7" s="4" t="s">
        <v>8</v>
      </c>
      <c r="BM7" s="5"/>
      <c r="BN7" s="5"/>
      <c r="BO7" s="5"/>
      <c r="BP7" s="5"/>
      <c r="BQ7" s="5"/>
      <c r="BR7" s="5"/>
      <c r="BS7" s="5"/>
      <c r="BT7" s="5"/>
      <c r="BU7" s="5"/>
      <c r="BV7" s="5"/>
      <c r="BW7" s="5"/>
      <c r="BX7" s="5"/>
      <c r="BY7" s="6"/>
    </row>
    <row r="8" spans="1:78" ht="18.75" customHeight="1">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Ad</v>
      </c>
      <c r="X8" s="77"/>
      <c r="Y8" s="77"/>
      <c r="Z8" s="77"/>
      <c r="AA8" s="77"/>
      <c r="AB8" s="77"/>
      <c r="AC8" s="77"/>
      <c r="AD8" s="3"/>
      <c r="AE8" s="3"/>
      <c r="AF8" s="3"/>
      <c r="AG8" s="3"/>
      <c r="AH8" s="3"/>
      <c r="AI8" s="3"/>
      <c r="AJ8" s="3"/>
      <c r="AK8" s="3"/>
      <c r="AL8" s="71">
        <f>データ!R6</f>
        <v>204952</v>
      </c>
      <c r="AM8" s="71"/>
      <c r="AN8" s="71"/>
      <c r="AO8" s="71"/>
      <c r="AP8" s="71"/>
      <c r="AQ8" s="71"/>
      <c r="AR8" s="71"/>
      <c r="AS8" s="71"/>
      <c r="AT8" s="70">
        <f>データ!S6</f>
        <v>572.99</v>
      </c>
      <c r="AU8" s="70"/>
      <c r="AV8" s="70"/>
      <c r="AW8" s="70"/>
      <c r="AX8" s="70"/>
      <c r="AY8" s="70"/>
      <c r="AZ8" s="70"/>
      <c r="BA8" s="70"/>
      <c r="BB8" s="70">
        <f>データ!T6</f>
        <v>357.69</v>
      </c>
      <c r="BC8" s="70"/>
      <c r="BD8" s="70"/>
      <c r="BE8" s="70"/>
      <c r="BF8" s="70"/>
      <c r="BG8" s="70"/>
      <c r="BH8" s="70"/>
      <c r="BI8" s="70"/>
      <c r="BJ8" s="3"/>
      <c r="BK8" s="3"/>
      <c r="BL8" s="74" t="s">
        <v>9</v>
      </c>
      <c r="BM8" s="75"/>
      <c r="BN8" s="7" t="s">
        <v>10</v>
      </c>
      <c r="BO8" s="8"/>
      <c r="BP8" s="8"/>
      <c r="BQ8" s="8"/>
      <c r="BR8" s="8"/>
      <c r="BS8" s="8"/>
      <c r="BT8" s="8"/>
      <c r="BU8" s="8"/>
      <c r="BV8" s="8"/>
      <c r="BW8" s="8"/>
      <c r="BX8" s="8"/>
      <c r="BY8" s="9"/>
    </row>
    <row r="9" spans="1:78" ht="18.75" customHeight="1">
      <c r="A9" s="2"/>
      <c r="B9" s="76" t="s">
        <v>11</v>
      </c>
      <c r="C9" s="76"/>
      <c r="D9" s="76"/>
      <c r="E9" s="76"/>
      <c r="F9" s="76"/>
      <c r="G9" s="76"/>
      <c r="H9" s="76"/>
      <c r="I9" s="76" t="s">
        <v>12</v>
      </c>
      <c r="J9" s="76"/>
      <c r="K9" s="76"/>
      <c r="L9" s="76"/>
      <c r="M9" s="76"/>
      <c r="N9" s="76"/>
      <c r="O9" s="76"/>
      <c r="P9" s="76" t="s">
        <v>13</v>
      </c>
      <c r="Q9" s="76"/>
      <c r="R9" s="76"/>
      <c r="S9" s="76"/>
      <c r="T9" s="76"/>
      <c r="U9" s="76"/>
      <c r="V9" s="76"/>
      <c r="W9" s="76" t="s">
        <v>14</v>
      </c>
      <c r="X9" s="76"/>
      <c r="Y9" s="76"/>
      <c r="Z9" s="76"/>
      <c r="AA9" s="76"/>
      <c r="AB9" s="76"/>
      <c r="AC9" s="76"/>
      <c r="AD9" s="76" t="s">
        <v>15</v>
      </c>
      <c r="AE9" s="76"/>
      <c r="AF9" s="76"/>
      <c r="AG9" s="76"/>
      <c r="AH9" s="76"/>
      <c r="AI9" s="76"/>
      <c r="AJ9" s="76"/>
      <c r="AK9" s="3"/>
      <c r="AL9" s="76" t="s">
        <v>16</v>
      </c>
      <c r="AM9" s="76"/>
      <c r="AN9" s="76"/>
      <c r="AO9" s="76"/>
      <c r="AP9" s="76"/>
      <c r="AQ9" s="76"/>
      <c r="AR9" s="76"/>
      <c r="AS9" s="76"/>
      <c r="AT9" s="76" t="s">
        <v>17</v>
      </c>
      <c r="AU9" s="76"/>
      <c r="AV9" s="76"/>
      <c r="AW9" s="76"/>
      <c r="AX9" s="76"/>
      <c r="AY9" s="76"/>
      <c r="AZ9" s="76"/>
      <c r="BA9" s="76"/>
      <c r="BB9" s="76" t="s">
        <v>18</v>
      </c>
      <c r="BC9" s="76"/>
      <c r="BD9" s="76"/>
      <c r="BE9" s="76"/>
      <c r="BF9" s="76"/>
      <c r="BG9" s="76"/>
      <c r="BH9" s="76"/>
      <c r="BI9" s="76"/>
      <c r="BJ9" s="3"/>
      <c r="BK9" s="3"/>
      <c r="BL9" s="68" t="s">
        <v>19</v>
      </c>
      <c r="BM9" s="69"/>
      <c r="BN9" s="10" t="s">
        <v>20</v>
      </c>
      <c r="BO9" s="11"/>
      <c r="BP9" s="11"/>
      <c r="BQ9" s="11"/>
      <c r="BR9" s="11"/>
      <c r="BS9" s="11"/>
      <c r="BT9" s="11"/>
      <c r="BU9" s="11"/>
      <c r="BV9" s="11"/>
      <c r="BW9" s="11"/>
      <c r="BX9" s="11"/>
      <c r="BY9" s="12"/>
    </row>
    <row r="10" spans="1:78" ht="18.75" customHeight="1">
      <c r="A10" s="2"/>
      <c r="B10" s="70" t="str">
        <f>データ!M6</f>
        <v>-</v>
      </c>
      <c r="C10" s="70"/>
      <c r="D10" s="70"/>
      <c r="E10" s="70"/>
      <c r="F10" s="70"/>
      <c r="G10" s="70"/>
      <c r="H10" s="70"/>
      <c r="I10" s="70">
        <f>データ!N6</f>
        <v>50.58</v>
      </c>
      <c r="J10" s="70"/>
      <c r="K10" s="70"/>
      <c r="L10" s="70"/>
      <c r="M10" s="70"/>
      <c r="N10" s="70"/>
      <c r="O10" s="70"/>
      <c r="P10" s="70">
        <f>データ!O6</f>
        <v>74.89</v>
      </c>
      <c r="Q10" s="70"/>
      <c r="R10" s="70"/>
      <c r="S10" s="70"/>
      <c r="T10" s="70"/>
      <c r="U10" s="70"/>
      <c r="V10" s="70"/>
      <c r="W10" s="70">
        <f>データ!P6</f>
        <v>92.25</v>
      </c>
      <c r="X10" s="70"/>
      <c r="Y10" s="70"/>
      <c r="Z10" s="70"/>
      <c r="AA10" s="70"/>
      <c r="AB10" s="70"/>
      <c r="AC10" s="70"/>
      <c r="AD10" s="71">
        <f>データ!Q6</f>
        <v>3024</v>
      </c>
      <c r="AE10" s="71"/>
      <c r="AF10" s="71"/>
      <c r="AG10" s="71"/>
      <c r="AH10" s="71"/>
      <c r="AI10" s="71"/>
      <c r="AJ10" s="71"/>
      <c r="AK10" s="2"/>
      <c r="AL10" s="71">
        <f>データ!U6</f>
        <v>152970</v>
      </c>
      <c r="AM10" s="71"/>
      <c r="AN10" s="71"/>
      <c r="AO10" s="71"/>
      <c r="AP10" s="71"/>
      <c r="AQ10" s="71"/>
      <c r="AR10" s="71"/>
      <c r="AS10" s="71"/>
      <c r="AT10" s="70">
        <f>データ!V6</f>
        <v>43.69</v>
      </c>
      <c r="AU10" s="70"/>
      <c r="AV10" s="70"/>
      <c r="AW10" s="70"/>
      <c r="AX10" s="70"/>
      <c r="AY10" s="70"/>
      <c r="AZ10" s="70"/>
      <c r="BA10" s="70"/>
      <c r="BB10" s="70">
        <f>データ!W6</f>
        <v>3501.26</v>
      </c>
      <c r="BC10" s="70"/>
      <c r="BD10" s="70"/>
      <c r="BE10" s="70"/>
      <c r="BF10" s="70"/>
      <c r="BG10" s="70"/>
      <c r="BH10" s="70"/>
      <c r="BI10" s="70"/>
      <c r="BJ10" s="2"/>
      <c r="BK10" s="2"/>
      <c r="BL10" s="72" t="s">
        <v>21</v>
      </c>
      <c r="BM10" s="7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0" t="s">
        <v>25</v>
      </c>
      <c r="BM14" s="41"/>
      <c r="BN14" s="41"/>
      <c r="BO14" s="41"/>
      <c r="BP14" s="41"/>
      <c r="BQ14" s="41"/>
      <c r="BR14" s="41"/>
      <c r="BS14" s="41"/>
      <c r="BT14" s="41"/>
      <c r="BU14" s="41"/>
      <c r="BV14" s="41"/>
      <c r="BW14" s="41"/>
      <c r="BX14" s="41"/>
      <c r="BY14" s="41"/>
      <c r="BZ14" s="42"/>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6" t="s">
        <v>107</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6"/>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6"/>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6"/>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6"/>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6"/>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6"/>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6"/>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6"/>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6"/>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6"/>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6"/>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6"/>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6"/>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6"/>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6"/>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6"/>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6"/>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6"/>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6"/>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6"/>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6"/>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6"/>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6"/>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6"/>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6"/>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6"/>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6"/>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6"/>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6"/>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4"/>
      <c r="BN59" s="54"/>
      <c r="BO59" s="54"/>
      <c r="BP59" s="54"/>
      <c r="BQ59" s="54"/>
      <c r="BR59" s="54"/>
      <c r="BS59" s="54"/>
      <c r="BT59" s="54"/>
      <c r="BU59" s="54"/>
      <c r="BV59" s="54"/>
      <c r="BW59" s="54"/>
      <c r="BX59" s="54"/>
      <c r="BY59" s="54"/>
      <c r="BZ59" s="55"/>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1" t="s">
        <v>51</v>
      </c>
      <c r="I3" s="82"/>
      <c r="J3" s="82"/>
      <c r="K3" s="82"/>
      <c r="L3" s="82"/>
      <c r="M3" s="82"/>
      <c r="N3" s="82"/>
      <c r="O3" s="82"/>
      <c r="P3" s="82"/>
      <c r="Q3" s="82"/>
      <c r="R3" s="82"/>
      <c r="S3" s="82"/>
      <c r="T3" s="82"/>
      <c r="U3" s="82"/>
      <c r="V3" s="82"/>
      <c r="W3" s="83"/>
      <c r="X3" s="87" t="s">
        <v>52</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53</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7">
      <c r="A4" s="26" t="s">
        <v>54</v>
      </c>
      <c r="B4" s="28"/>
      <c r="C4" s="28"/>
      <c r="D4" s="28"/>
      <c r="E4" s="28"/>
      <c r="F4" s="28"/>
      <c r="G4" s="28"/>
      <c r="H4" s="84"/>
      <c r="I4" s="85"/>
      <c r="J4" s="85"/>
      <c r="K4" s="85"/>
      <c r="L4" s="85"/>
      <c r="M4" s="85"/>
      <c r="N4" s="85"/>
      <c r="O4" s="85"/>
      <c r="P4" s="85"/>
      <c r="Q4" s="85"/>
      <c r="R4" s="85"/>
      <c r="S4" s="85"/>
      <c r="T4" s="85"/>
      <c r="U4" s="85"/>
      <c r="V4" s="85"/>
      <c r="W4" s="86"/>
      <c r="X4" s="80" t="s">
        <v>55</v>
      </c>
      <c r="Y4" s="80"/>
      <c r="Z4" s="80"/>
      <c r="AA4" s="80"/>
      <c r="AB4" s="80"/>
      <c r="AC4" s="80"/>
      <c r="AD4" s="80"/>
      <c r="AE4" s="80"/>
      <c r="AF4" s="80"/>
      <c r="AG4" s="80"/>
      <c r="AH4" s="80"/>
      <c r="AI4" s="80" t="s">
        <v>56</v>
      </c>
      <c r="AJ4" s="80"/>
      <c r="AK4" s="80"/>
      <c r="AL4" s="80"/>
      <c r="AM4" s="80"/>
      <c r="AN4" s="80"/>
      <c r="AO4" s="80"/>
      <c r="AP4" s="80"/>
      <c r="AQ4" s="80"/>
      <c r="AR4" s="80"/>
      <c r="AS4" s="80"/>
      <c r="AT4" s="80" t="s">
        <v>57</v>
      </c>
      <c r="AU4" s="80"/>
      <c r="AV4" s="80"/>
      <c r="AW4" s="80"/>
      <c r="AX4" s="80"/>
      <c r="AY4" s="80"/>
      <c r="AZ4" s="80"/>
      <c r="BA4" s="80"/>
      <c r="BB4" s="80"/>
      <c r="BC4" s="80"/>
      <c r="BD4" s="80"/>
      <c r="BE4" s="80" t="s">
        <v>58</v>
      </c>
      <c r="BF4" s="80"/>
      <c r="BG4" s="80"/>
      <c r="BH4" s="80"/>
      <c r="BI4" s="80"/>
      <c r="BJ4" s="80"/>
      <c r="BK4" s="80"/>
      <c r="BL4" s="80"/>
      <c r="BM4" s="80"/>
      <c r="BN4" s="80"/>
      <c r="BO4" s="80"/>
      <c r="BP4" s="80" t="s">
        <v>59</v>
      </c>
      <c r="BQ4" s="80"/>
      <c r="BR4" s="80"/>
      <c r="BS4" s="80"/>
      <c r="BT4" s="80"/>
      <c r="BU4" s="80"/>
      <c r="BV4" s="80"/>
      <c r="BW4" s="80"/>
      <c r="BX4" s="80"/>
      <c r="BY4" s="80"/>
      <c r="BZ4" s="80"/>
      <c r="CA4" s="80" t="s">
        <v>60</v>
      </c>
      <c r="CB4" s="80"/>
      <c r="CC4" s="80"/>
      <c r="CD4" s="80"/>
      <c r="CE4" s="80"/>
      <c r="CF4" s="80"/>
      <c r="CG4" s="80"/>
      <c r="CH4" s="80"/>
      <c r="CI4" s="80"/>
      <c r="CJ4" s="80"/>
      <c r="CK4" s="80"/>
      <c r="CL4" s="80" t="s">
        <v>61</v>
      </c>
      <c r="CM4" s="80"/>
      <c r="CN4" s="80"/>
      <c r="CO4" s="80"/>
      <c r="CP4" s="80"/>
      <c r="CQ4" s="80"/>
      <c r="CR4" s="80"/>
      <c r="CS4" s="80"/>
      <c r="CT4" s="80"/>
      <c r="CU4" s="80"/>
      <c r="CV4" s="80"/>
      <c r="CW4" s="80" t="s">
        <v>62</v>
      </c>
      <c r="CX4" s="80"/>
      <c r="CY4" s="80"/>
      <c r="CZ4" s="80"/>
      <c r="DA4" s="80"/>
      <c r="DB4" s="80"/>
      <c r="DC4" s="80"/>
      <c r="DD4" s="80"/>
      <c r="DE4" s="80"/>
      <c r="DF4" s="80"/>
      <c r="DG4" s="80"/>
      <c r="DH4" s="80" t="s">
        <v>63</v>
      </c>
      <c r="DI4" s="80"/>
      <c r="DJ4" s="80"/>
      <c r="DK4" s="80"/>
      <c r="DL4" s="80"/>
      <c r="DM4" s="80"/>
      <c r="DN4" s="80"/>
      <c r="DO4" s="80"/>
      <c r="DP4" s="80"/>
      <c r="DQ4" s="80"/>
      <c r="DR4" s="80"/>
      <c r="DS4" s="80" t="s">
        <v>64</v>
      </c>
      <c r="DT4" s="80"/>
      <c r="DU4" s="80"/>
      <c r="DV4" s="80"/>
      <c r="DW4" s="80"/>
      <c r="DX4" s="80"/>
      <c r="DY4" s="80"/>
      <c r="DZ4" s="80"/>
      <c r="EA4" s="80"/>
      <c r="EB4" s="80"/>
      <c r="EC4" s="80"/>
      <c r="ED4" s="80" t="s">
        <v>65</v>
      </c>
      <c r="EE4" s="80"/>
      <c r="EF4" s="80"/>
      <c r="EG4" s="80"/>
      <c r="EH4" s="80"/>
      <c r="EI4" s="80"/>
      <c r="EJ4" s="80"/>
      <c r="EK4" s="80"/>
      <c r="EL4" s="80"/>
      <c r="EM4" s="80"/>
      <c r="EN4" s="80"/>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322016</v>
      </c>
      <c r="D6" s="31">
        <f t="shared" si="3"/>
        <v>46</v>
      </c>
      <c r="E6" s="31">
        <f t="shared" si="3"/>
        <v>17</v>
      </c>
      <c r="F6" s="31">
        <f t="shared" si="3"/>
        <v>1</v>
      </c>
      <c r="G6" s="31">
        <f t="shared" si="3"/>
        <v>0</v>
      </c>
      <c r="H6" s="31" t="str">
        <f t="shared" si="3"/>
        <v>島根県　松江市</v>
      </c>
      <c r="I6" s="31" t="str">
        <f t="shared" si="3"/>
        <v>法適用</v>
      </c>
      <c r="J6" s="31" t="str">
        <f t="shared" si="3"/>
        <v>下水道事業</v>
      </c>
      <c r="K6" s="31" t="str">
        <f t="shared" si="3"/>
        <v>公共下水道</v>
      </c>
      <c r="L6" s="31" t="str">
        <f t="shared" si="3"/>
        <v>Ad</v>
      </c>
      <c r="M6" s="32" t="str">
        <f t="shared" si="3"/>
        <v>-</v>
      </c>
      <c r="N6" s="32">
        <f t="shared" si="3"/>
        <v>50.58</v>
      </c>
      <c r="O6" s="32">
        <f t="shared" si="3"/>
        <v>74.89</v>
      </c>
      <c r="P6" s="32">
        <f t="shared" si="3"/>
        <v>92.25</v>
      </c>
      <c r="Q6" s="32">
        <f t="shared" si="3"/>
        <v>3024</v>
      </c>
      <c r="R6" s="32">
        <f t="shared" si="3"/>
        <v>204952</v>
      </c>
      <c r="S6" s="32">
        <f t="shared" si="3"/>
        <v>572.99</v>
      </c>
      <c r="T6" s="32">
        <f t="shared" si="3"/>
        <v>357.69</v>
      </c>
      <c r="U6" s="32">
        <f t="shared" si="3"/>
        <v>152970</v>
      </c>
      <c r="V6" s="32">
        <f t="shared" si="3"/>
        <v>43.69</v>
      </c>
      <c r="W6" s="32">
        <f t="shared" si="3"/>
        <v>3501.26</v>
      </c>
      <c r="X6" s="33" t="str">
        <f>IF(X7="",NA(),X7)</f>
        <v>-</v>
      </c>
      <c r="Y6" s="33" t="str">
        <f t="shared" ref="Y6:AG6" si="4">IF(Y7="",NA(),Y7)</f>
        <v>-</v>
      </c>
      <c r="Z6" s="33">
        <f t="shared" si="4"/>
        <v>125.43</v>
      </c>
      <c r="AA6" s="33">
        <f t="shared" si="4"/>
        <v>124.07</v>
      </c>
      <c r="AB6" s="33">
        <f t="shared" si="4"/>
        <v>116.63</v>
      </c>
      <c r="AC6" s="33" t="str">
        <f t="shared" si="4"/>
        <v>-</v>
      </c>
      <c r="AD6" s="33" t="str">
        <f t="shared" si="4"/>
        <v>-</v>
      </c>
      <c r="AE6" s="33">
        <f t="shared" si="4"/>
        <v>105.07</v>
      </c>
      <c r="AF6" s="33">
        <f t="shared" si="4"/>
        <v>108.53</v>
      </c>
      <c r="AG6" s="33">
        <f t="shared" si="4"/>
        <v>108.52</v>
      </c>
      <c r="AH6" s="32" t="str">
        <f>IF(AH7="","",IF(AH7="-","【-】","【"&amp;SUBSTITUTE(TEXT(AH7,"#,##0.00"),"-","△")&amp;"】"))</f>
        <v>【108.23】</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23.32</v>
      </c>
      <c r="AQ6" s="33">
        <f t="shared" si="5"/>
        <v>4.72</v>
      </c>
      <c r="AR6" s="33">
        <f t="shared" si="5"/>
        <v>4.87</v>
      </c>
      <c r="AS6" s="32" t="str">
        <f>IF(AS7="","",IF(AS7="-","【-】","【"&amp;SUBSTITUTE(TEXT(AS7,"#,##0.00"),"-","△")&amp;"】"))</f>
        <v>【4.45】</v>
      </c>
      <c r="AT6" s="33" t="str">
        <f>IF(AT7="",NA(),AT7)</f>
        <v>-</v>
      </c>
      <c r="AU6" s="33" t="str">
        <f t="shared" ref="AU6:BC6" si="6">IF(AU7="",NA(),AU7)</f>
        <v>-</v>
      </c>
      <c r="AV6" s="33">
        <f t="shared" si="6"/>
        <v>22.56</v>
      </c>
      <c r="AW6" s="33">
        <f t="shared" si="6"/>
        <v>23.4</v>
      </c>
      <c r="AX6" s="33">
        <f t="shared" si="6"/>
        <v>24.93</v>
      </c>
      <c r="AY6" s="33" t="str">
        <f t="shared" si="6"/>
        <v>-</v>
      </c>
      <c r="AZ6" s="33" t="str">
        <f t="shared" si="6"/>
        <v>-</v>
      </c>
      <c r="BA6" s="33">
        <f t="shared" si="6"/>
        <v>179.3</v>
      </c>
      <c r="BB6" s="33">
        <f t="shared" si="6"/>
        <v>45.99</v>
      </c>
      <c r="BC6" s="33">
        <f t="shared" si="6"/>
        <v>47.32</v>
      </c>
      <c r="BD6" s="32" t="str">
        <f>IF(BD7="","",IF(BD7="-","【-】","【"&amp;SUBSTITUTE(TEXT(BD7,"#,##0.00"),"-","△")&amp;"】"))</f>
        <v>【57.41】</v>
      </c>
      <c r="BE6" s="33" t="str">
        <f>IF(BE7="",NA(),BE7)</f>
        <v>-</v>
      </c>
      <c r="BF6" s="33" t="str">
        <f t="shared" ref="BF6:BN6" si="7">IF(BF7="",NA(),BF7)</f>
        <v>-</v>
      </c>
      <c r="BG6" s="33">
        <f t="shared" si="7"/>
        <v>582.83000000000004</v>
      </c>
      <c r="BH6" s="33">
        <f t="shared" si="7"/>
        <v>554.82000000000005</v>
      </c>
      <c r="BI6" s="33">
        <f t="shared" si="7"/>
        <v>486.96</v>
      </c>
      <c r="BJ6" s="33" t="str">
        <f t="shared" si="7"/>
        <v>-</v>
      </c>
      <c r="BK6" s="33" t="str">
        <f t="shared" si="7"/>
        <v>-</v>
      </c>
      <c r="BL6" s="33">
        <f t="shared" si="7"/>
        <v>924.44</v>
      </c>
      <c r="BM6" s="33">
        <f t="shared" si="7"/>
        <v>963.16</v>
      </c>
      <c r="BN6" s="33">
        <f t="shared" si="7"/>
        <v>1017.47</v>
      </c>
      <c r="BO6" s="32" t="str">
        <f>IF(BO7="","",IF(BO7="-","【-】","【"&amp;SUBSTITUTE(TEXT(BO7,"#,##0.00"),"-","△")&amp;"】"))</f>
        <v>【763.62】</v>
      </c>
      <c r="BP6" s="33" t="str">
        <f>IF(BP7="",NA(),BP7)</f>
        <v>-</v>
      </c>
      <c r="BQ6" s="33" t="str">
        <f t="shared" ref="BQ6:BY6" si="8">IF(BQ7="",NA(),BQ7)</f>
        <v>-</v>
      </c>
      <c r="BR6" s="33">
        <f t="shared" si="8"/>
        <v>133.27000000000001</v>
      </c>
      <c r="BS6" s="33">
        <f t="shared" si="8"/>
        <v>140.82</v>
      </c>
      <c r="BT6" s="33">
        <f t="shared" si="8"/>
        <v>141.99</v>
      </c>
      <c r="BU6" s="33" t="str">
        <f t="shared" si="8"/>
        <v>-</v>
      </c>
      <c r="BV6" s="33" t="str">
        <f t="shared" si="8"/>
        <v>-</v>
      </c>
      <c r="BW6" s="33">
        <f t="shared" si="8"/>
        <v>90.24</v>
      </c>
      <c r="BX6" s="33">
        <f t="shared" si="8"/>
        <v>94.82</v>
      </c>
      <c r="BY6" s="33">
        <f t="shared" si="8"/>
        <v>96.37</v>
      </c>
      <c r="BZ6" s="32" t="str">
        <f>IF(BZ7="","",IF(BZ7="-","【-】","【"&amp;SUBSTITUTE(TEXT(BZ7,"#,##0.00"),"-","△")&amp;"】"))</f>
        <v>【98.53】</v>
      </c>
      <c r="CA6" s="33" t="str">
        <f>IF(CA7="",NA(),CA7)</f>
        <v>-</v>
      </c>
      <c r="CB6" s="33" t="str">
        <f t="shared" ref="CB6:CJ6" si="9">IF(CB7="",NA(),CB7)</f>
        <v>-</v>
      </c>
      <c r="CC6" s="33">
        <f t="shared" si="9"/>
        <v>135.72999999999999</v>
      </c>
      <c r="CD6" s="33">
        <f t="shared" si="9"/>
        <v>128.25</v>
      </c>
      <c r="CE6" s="33">
        <f t="shared" si="9"/>
        <v>127.15</v>
      </c>
      <c r="CF6" s="33" t="str">
        <f t="shared" si="9"/>
        <v>-</v>
      </c>
      <c r="CG6" s="33" t="str">
        <f t="shared" si="9"/>
        <v>-</v>
      </c>
      <c r="CH6" s="33">
        <f t="shared" si="9"/>
        <v>170.22</v>
      </c>
      <c r="CI6" s="33">
        <f t="shared" si="9"/>
        <v>162.88</v>
      </c>
      <c r="CJ6" s="33">
        <f t="shared" si="9"/>
        <v>162.65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67.099999999999994</v>
      </c>
      <c r="CT6" s="33">
        <f t="shared" si="10"/>
        <v>67.95</v>
      </c>
      <c r="CU6" s="33">
        <f t="shared" si="10"/>
        <v>66.63</v>
      </c>
      <c r="CV6" s="32" t="str">
        <f>IF(CV7="","",IF(CV7="-","【-】","【"&amp;SUBSTITUTE(TEXT(CV7,"#,##0.00"),"-","△")&amp;"】"))</f>
        <v>【60.01】</v>
      </c>
      <c r="CW6" s="33" t="str">
        <f>IF(CW7="",NA(),CW7)</f>
        <v>-</v>
      </c>
      <c r="CX6" s="33" t="str">
        <f t="shared" ref="CX6:DF6" si="11">IF(CX7="",NA(),CX7)</f>
        <v>-</v>
      </c>
      <c r="CY6" s="33">
        <f t="shared" si="11"/>
        <v>93.57</v>
      </c>
      <c r="CZ6" s="33">
        <f t="shared" si="11"/>
        <v>93.99</v>
      </c>
      <c r="DA6" s="33">
        <f t="shared" si="11"/>
        <v>94.22</v>
      </c>
      <c r="DB6" s="33" t="str">
        <f t="shared" si="11"/>
        <v>-</v>
      </c>
      <c r="DC6" s="33" t="str">
        <f t="shared" si="11"/>
        <v>-</v>
      </c>
      <c r="DD6" s="33">
        <f t="shared" si="11"/>
        <v>93.01</v>
      </c>
      <c r="DE6" s="33">
        <f t="shared" si="11"/>
        <v>93.12</v>
      </c>
      <c r="DF6" s="33">
        <f t="shared" si="11"/>
        <v>93.38</v>
      </c>
      <c r="DG6" s="32" t="str">
        <f>IF(DG7="","",IF(DG7="-","【-】","【"&amp;SUBSTITUTE(TEXT(DG7,"#,##0.00"),"-","△")&amp;"】"))</f>
        <v>【94.73】</v>
      </c>
      <c r="DH6" s="33" t="str">
        <f>IF(DH7="",NA(),DH7)</f>
        <v>-</v>
      </c>
      <c r="DI6" s="33" t="str">
        <f t="shared" ref="DI6:DQ6" si="12">IF(DI7="",NA(),DI7)</f>
        <v>-</v>
      </c>
      <c r="DJ6" s="33">
        <f t="shared" si="12"/>
        <v>2.96</v>
      </c>
      <c r="DK6" s="33">
        <f t="shared" si="12"/>
        <v>5.89</v>
      </c>
      <c r="DL6" s="33">
        <f t="shared" si="12"/>
        <v>8.7799999999999994</v>
      </c>
      <c r="DM6" s="33" t="str">
        <f t="shared" si="12"/>
        <v>-</v>
      </c>
      <c r="DN6" s="33" t="str">
        <f t="shared" si="12"/>
        <v>-</v>
      </c>
      <c r="DO6" s="33">
        <f t="shared" si="12"/>
        <v>16.559999999999999</v>
      </c>
      <c r="DP6" s="33">
        <f t="shared" si="12"/>
        <v>28.35</v>
      </c>
      <c r="DQ6" s="33">
        <f t="shared" si="12"/>
        <v>27.96</v>
      </c>
      <c r="DR6" s="32" t="str">
        <f>IF(DR7="","",IF(DR7="-","【-】","【"&amp;SUBSTITUTE(TEXT(DR7,"#,##0.00"),"-","△")&amp;"】"))</f>
        <v>【36.85】</v>
      </c>
      <c r="DS6" s="33" t="str">
        <f>IF(DS7="",NA(),DS7)</f>
        <v>-</v>
      </c>
      <c r="DT6" s="33" t="str">
        <f t="shared" ref="DT6:EB6" si="13">IF(DT7="",NA(),DT7)</f>
        <v>-</v>
      </c>
      <c r="DU6" s="32">
        <f t="shared" si="13"/>
        <v>0</v>
      </c>
      <c r="DV6" s="32">
        <f t="shared" si="13"/>
        <v>0</v>
      </c>
      <c r="DW6" s="32">
        <f t="shared" si="13"/>
        <v>0</v>
      </c>
      <c r="DX6" s="33" t="str">
        <f t="shared" si="13"/>
        <v>-</v>
      </c>
      <c r="DY6" s="33" t="str">
        <f t="shared" si="13"/>
        <v>-</v>
      </c>
      <c r="DZ6" s="33">
        <f t="shared" si="13"/>
        <v>2.82</v>
      </c>
      <c r="EA6" s="33">
        <f t="shared" si="13"/>
        <v>3.05</v>
      </c>
      <c r="EB6" s="33">
        <f t="shared" si="13"/>
        <v>3.4</v>
      </c>
      <c r="EC6" s="32" t="str">
        <f>IF(EC7="","",IF(EC7="-","【-】","【"&amp;SUBSTITUTE(TEXT(EC7,"#,##0.00"),"-","△")&amp;"】"))</f>
        <v>【4.56】</v>
      </c>
      <c r="ED6" s="33" t="str">
        <f>IF(ED7="",NA(),ED7)</f>
        <v>-</v>
      </c>
      <c r="EE6" s="33" t="str">
        <f t="shared" ref="EE6:EM6" si="14">IF(EE7="",NA(),EE7)</f>
        <v>-</v>
      </c>
      <c r="EF6" s="32">
        <f t="shared" si="14"/>
        <v>0</v>
      </c>
      <c r="EG6" s="32">
        <f t="shared" si="14"/>
        <v>0</v>
      </c>
      <c r="EH6" s="33">
        <f t="shared" si="14"/>
        <v>0.05</v>
      </c>
      <c r="EI6" s="33" t="str">
        <f t="shared" si="14"/>
        <v>-</v>
      </c>
      <c r="EJ6" s="33" t="str">
        <f t="shared" si="14"/>
        <v>-</v>
      </c>
      <c r="EK6" s="33">
        <f t="shared" si="14"/>
        <v>0.11</v>
      </c>
      <c r="EL6" s="33">
        <f t="shared" si="14"/>
        <v>0.08</v>
      </c>
      <c r="EM6" s="33">
        <f t="shared" si="14"/>
        <v>0.22</v>
      </c>
      <c r="EN6" s="32" t="str">
        <f>IF(EN7="","",IF(EN7="-","【-】","【"&amp;SUBSTITUTE(TEXT(EN7,"#,##0.00"),"-","△")&amp;"】"))</f>
        <v>【0.23】</v>
      </c>
    </row>
    <row r="7" spans="1:147" s="34" customFormat="1">
      <c r="A7" s="26"/>
      <c r="B7" s="35">
        <v>2015</v>
      </c>
      <c r="C7" s="35">
        <v>322016</v>
      </c>
      <c r="D7" s="35">
        <v>46</v>
      </c>
      <c r="E7" s="35">
        <v>17</v>
      </c>
      <c r="F7" s="35">
        <v>1</v>
      </c>
      <c r="G7" s="35">
        <v>0</v>
      </c>
      <c r="H7" s="35" t="s">
        <v>96</v>
      </c>
      <c r="I7" s="35" t="s">
        <v>97</v>
      </c>
      <c r="J7" s="35" t="s">
        <v>98</v>
      </c>
      <c r="K7" s="35" t="s">
        <v>99</v>
      </c>
      <c r="L7" s="35" t="s">
        <v>100</v>
      </c>
      <c r="M7" s="36" t="s">
        <v>101</v>
      </c>
      <c r="N7" s="36">
        <v>50.58</v>
      </c>
      <c r="O7" s="36">
        <v>74.89</v>
      </c>
      <c r="P7" s="36">
        <v>92.25</v>
      </c>
      <c r="Q7" s="36">
        <v>3024</v>
      </c>
      <c r="R7" s="36">
        <v>204952</v>
      </c>
      <c r="S7" s="36">
        <v>572.99</v>
      </c>
      <c r="T7" s="36">
        <v>357.69</v>
      </c>
      <c r="U7" s="36">
        <v>152970</v>
      </c>
      <c r="V7" s="36">
        <v>43.69</v>
      </c>
      <c r="W7" s="36">
        <v>3501.26</v>
      </c>
      <c r="X7" s="36" t="s">
        <v>101</v>
      </c>
      <c r="Y7" s="36" t="s">
        <v>101</v>
      </c>
      <c r="Z7" s="36">
        <v>125.43</v>
      </c>
      <c r="AA7" s="36">
        <v>124.07</v>
      </c>
      <c r="AB7" s="36">
        <v>116.63</v>
      </c>
      <c r="AC7" s="36" t="s">
        <v>101</v>
      </c>
      <c r="AD7" s="36" t="s">
        <v>101</v>
      </c>
      <c r="AE7" s="36">
        <v>105.07</v>
      </c>
      <c r="AF7" s="36">
        <v>108.53</v>
      </c>
      <c r="AG7" s="36">
        <v>108.52</v>
      </c>
      <c r="AH7" s="36">
        <v>108.23</v>
      </c>
      <c r="AI7" s="36" t="s">
        <v>101</v>
      </c>
      <c r="AJ7" s="36" t="s">
        <v>101</v>
      </c>
      <c r="AK7" s="36">
        <v>0</v>
      </c>
      <c r="AL7" s="36">
        <v>0</v>
      </c>
      <c r="AM7" s="36">
        <v>0</v>
      </c>
      <c r="AN7" s="36" t="s">
        <v>101</v>
      </c>
      <c r="AO7" s="36" t="s">
        <v>101</v>
      </c>
      <c r="AP7" s="36">
        <v>23.32</v>
      </c>
      <c r="AQ7" s="36">
        <v>4.72</v>
      </c>
      <c r="AR7" s="36">
        <v>4.87</v>
      </c>
      <c r="AS7" s="36">
        <v>4.45</v>
      </c>
      <c r="AT7" s="36" t="s">
        <v>101</v>
      </c>
      <c r="AU7" s="36" t="s">
        <v>101</v>
      </c>
      <c r="AV7" s="36">
        <v>22.56</v>
      </c>
      <c r="AW7" s="36">
        <v>23.4</v>
      </c>
      <c r="AX7" s="36">
        <v>24.93</v>
      </c>
      <c r="AY7" s="36" t="s">
        <v>101</v>
      </c>
      <c r="AZ7" s="36" t="s">
        <v>101</v>
      </c>
      <c r="BA7" s="36">
        <v>179.3</v>
      </c>
      <c r="BB7" s="36">
        <v>45.99</v>
      </c>
      <c r="BC7" s="36">
        <v>47.32</v>
      </c>
      <c r="BD7" s="36">
        <v>57.41</v>
      </c>
      <c r="BE7" s="36" t="s">
        <v>101</v>
      </c>
      <c r="BF7" s="36" t="s">
        <v>101</v>
      </c>
      <c r="BG7" s="36">
        <v>582.83000000000004</v>
      </c>
      <c r="BH7" s="36">
        <v>554.82000000000005</v>
      </c>
      <c r="BI7" s="36">
        <v>486.96</v>
      </c>
      <c r="BJ7" s="36" t="s">
        <v>101</v>
      </c>
      <c r="BK7" s="36" t="s">
        <v>101</v>
      </c>
      <c r="BL7" s="36">
        <v>924.44</v>
      </c>
      <c r="BM7" s="36">
        <v>963.16</v>
      </c>
      <c r="BN7" s="36">
        <v>1017.47</v>
      </c>
      <c r="BO7" s="36">
        <v>763.62</v>
      </c>
      <c r="BP7" s="36" t="s">
        <v>101</v>
      </c>
      <c r="BQ7" s="36" t="s">
        <v>101</v>
      </c>
      <c r="BR7" s="36">
        <v>133.27000000000001</v>
      </c>
      <c r="BS7" s="36">
        <v>140.82</v>
      </c>
      <c r="BT7" s="36">
        <v>141.99</v>
      </c>
      <c r="BU7" s="36" t="s">
        <v>101</v>
      </c>
      <c r="BV7" s="36" t="s">
        <v>101</v>
      </c>
      <c r="BW7" s="36">
        <v>90.24</v>
      </c>
      <c r="BX7" s="36">
        <v>94.82</v>
      </c>
      <c r="BY7" s="36">
        <v>96.37</v>
      </c>
      <c r="BZ7" s="36">
        <v>98.53</v>
      </c>
      <c r="CA7" s="36" t="s">
        <v>101</v>
      </c>
      <c r="CB7" s="36" t="s">
        <v>101</v>
      </c>
      <c r="CC7" s="36">
        <v>135.72999999999999</v>
      </c>
      <c r="CD7" s="36">
        <v>128.25</v>
      </c>
      <c r="CE7" s="36">
        <v>127.15</v>
      </c>
      <c r="CF7" s="36" t="s">
        <v>101</v>
      </c>
      <c r="CG7" s="36" t="s">
        <v>101</v>
      </c>
      <c r="CH7" s="36">
        <v>170.22</v>
      </c>
      <c r="CI7" s="36">
        <v>162.88</v>
      </c>
      <c r="CJ7" s="36">
        <v>162.65</v>
      </c>
      <c r="CK7" s="36">
        <v>139.69999999999999</v>
      </c>
      <c r="CL7" s="36" t="s">
        <v>101</v>
      </c>
      <c r="CM7" s="36" t="s">
        <v>101</v>
      </c>
      <c r="CN7" s="36" t="s">
        <v>101</v>
      </c>
      <c r="CO7" s="36" t="s">
        <v>101</v>
      </c>
      <c r="CP7" s="36" t="s">
        <v>101</v>
      </c>
      <c r="CQ7" s="36" t="s">
        <v>101</v>
      </c>
      <c r="CR7" s="36" t="s">
        <v>101</v>
      </c>
      <c r="CS7" s="36">
        <v>67.099999999999994</v>
      </c>
      <c r="CT7" s="36">
        <v>67.95</v>
      </c>
      <c r="CU7" s="36">
        <v>66.63</v>
      </c>
      <c r="CV7" s="36">
        <v>60.01</v>
      </c>
      <c r="CW7" s="36" t="s">
        <v>101</v>
      </c>
      <c r="CX7" s="36" t="s">
        <v>101</v>
      </c>
      <c r="CY7" s="36">
        <v>93.57</v>
      </c>
      <c r="CZ7" s="36">
        <v>93.99</v>
      </c>
      <c r="DA7" s="36">
        <v>94.22</v>
      </c>
      <c r="DB7" s="36" t="s">
        <v>101</v>
      </c>
      <c r="DC7" s="36" t="s">
        <v>101</v>
      </c>
      <c r="DD7" s="36">
        <v>93.01</v>
      </c>
      <c r="DE7" s="36">
        <v>93.12</v>
      </c>
      <c r="DF7" s="36">
        <v>93.38</v>
      </c>
      <c r="DG7" s="36">
        <v>94.73</v>
      </c>
      <c r="DH7" s="36" t="s">
        <v>101</v>
      </c>
      <c r="DI7" s="36" t="s">
        <v>101</v>
      </c>
      <c r="DJ7" s="36">
        <v>2.96</v>
      </c>
      <c r="DK7" s="36">
        <v>5.89</v>
      </c>
      <c r="DL7" s="36">
        <v>8.7799999999999994</v>
      </c>
      <c r="DM7" s="36" t="s">
        <v>101</v>
      </c>
      <c r="DN7" s="36" t="s">
        <v>101</v>
      </c>
      <c r="DO7" s="36">
        <v>16.559999999999999</v>
      </c>
      <c r="DP7" s="36">
        <v>28.35</v>
      </c>
      <c r="DQ7" s="36">
        <v>27.96</v>
      </c>
      <c r="DR7" s="36">
        <v>36.85</v>
      </c>
      <c r="DS7" s="36" t="s">
        <v>101</v>
      </c>
      <c r="DT7" s="36" t="s">
        <v>101</v>
      </c>
      <c r="DU7" s="36">
        <v>0</v>
      </c>
      <c r="DV7" s="36">
        <v>0</v>
      </c>
      <c r="DW7" s="36">
        <v>0</v>
      </c>
      <c r="DX7" s="36" t="s">
        <v>101</v>
      </c>
      <c r="DY7" s="36" t="s">
        <v>101</v>
      </c>
      <c r="DZ7" s="36">
        <v>2.82</v>
      </c>
      <c r="EA7" s="36">
        <v>3.05</v>
      </c>
      <c r="EB7" s="36">
        <v>3.4</v>
      </c>
      <c r="EC7" s="36">
        <v>4.5599999999999996</v>
      </c>
      <c r="ED7" s="36" t="s">
        <v>101</v>
      </c>
      <c r="EE7" s="36" t="s">
        <v>101</v>
      </c>
      <c r="EF7" s="36">
        <v>0</v>
      </c>
      <c r="EG7" s="36">
        <v>0</v>
      </c>
      <c r="EH7" s="36">
        <v>0.05</v>
      </c>
      <c r="EI7" s="36" t="s">
        <v>101</v>
      </c>
      <c r="EJ7" s="36" t="s">
        <v>101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2017-02-23T07:51:13Z</cp:lastPrinted>
  <dcterms:created xsi:type="dcterms:W3CDTF">2017-02-08T02:36:54Z</dcterms:created>
  <dcterms:modified xsi:type="dcterms:W3CDTF">2017-02-23T07:51:17Z</dcterms:modified>
  <cp:category/>
</cp:coreProperties>
</file>