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<sst xmlns="http://schemas.openxmlformats.org/spreadsheetml/2006/main" count="221" uniqueCount="111">
  <si>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</si>
  <si>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</si>
  <si>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</si>
  <si>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</si>
  <si>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</si>
  <si>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</si>
  <si>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</si>
  <si>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</si>
  <si>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</si>
  <si>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</si>
  <si>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</si>
  <si>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</si>
  <si>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</si>
  <si>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</si>
  <si>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</si>
  <si>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</si>
  <si>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</si>
  <si>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</si>
  <si>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</si>
  <si>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</si>
  <si>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</si>
  <si>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</si>
  <si>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</si>
  <si>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</si>
  <si>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</si>
  <si>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</si>
  <si>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</si>
  <si>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</si>
  <si>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</si>
  <si>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</si>
  <si>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</si>
  <si>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</si>
  <si>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</si>
  <si>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</si>
  <si>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</si>
  <si>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</si>
  <si>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</si>
  <si>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</si>
  <si>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</si>
  <si>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</si>
  <si>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</si>
  <si>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</si>
  <si>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</si>
  <si>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</si>
  <si>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</si>
  <si>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</si>
  <si>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</si>
  <si>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</si>
  <si>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</si>
  <si>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</si>
  <si>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</si>
  <si>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</si>
  <si>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</si>
  <si>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</si>
  <si>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</si>
  <si>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</si>
  <si>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</si>
  <si>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</si>
  <si>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</si>
  <si>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</si>
  <si>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</si>
  <si>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</si>
  <si>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</si>
  <si>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</si>
  <si>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</si>
  <si>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</si>
  <si>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</si>
  <si>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</si>
  <si>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</si>
  <si>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</si>
  <si>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</si>
  <si>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</si>
  <si>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</si>
  <si>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</si>
  <si>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</si>
  <si>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</si>
  <si>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</si>
  <si>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</si>
  <si>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</si>
  <si>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</si>
  <si>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</si>
  <si>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</si>
  <si>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</si>
  <si>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</si>
  <si>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</si>
  <si>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</si>
  <si>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</si>
  <si>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</si>
  <si>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</si>
  <si>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</si>
  <si>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</si>
  <si>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</si>
  <si>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</si>
  <si>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</si>
  <si>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</si>
  <si>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</si>
  <si>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海士町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</si>
  <si>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</si>
  <si>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</si>
  <si>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</si>
  <si>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</si>
  <si>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</si>
  <si>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</si>
  <si>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</si>
  <si>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</si>
  <si>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</si>
  <si>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</si>
  <si>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</si>
  <si>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今後の老朽化対策や人口減少等の下振れ要因に対応するため、長期的な経営・投資計画を検討していく必要がある。</t>
    <phoneticPr fontId="4"/>
  </si>
  <si>
    <t>管渠については、完成からまだ10年程度であり、更新時期にない。</t>
    <phoneticPr fontId="4"/>
  </si>
  <si>
    <t>①収益的収支比率（%）　　　　　　　　　　　　　　　平成25年から平成26年にかけては下落している。また今後平成30年頃まで地方債償還金が膨らんでくることに加え、それ以降は老朽化や人口減少等のマイナス要因が多いため、長期的に検討していく必要がある。　　　　　　　　　　　　　　　　　　　　　　④企業債残高対事業規模比率（%）　　　　　　　　　　　　企業債残高のうち一般会計負担額が大きいため、類似団体に比べて非常に数値が低くなっている。　　　　　　　　　　　　　　　　　　　　　　　　　　⑤経費回収率（%）　　　　　　　　　　　　　　　　　　　　平均値より高いため、使用料は概ね適正であるが、今後も使用料収入の確保及び汚水処理費の削減に努めたい。　　　　　　　　　　　　　　　　　　　　　　　　　　⑥汚水処理原価（円）　　　　　　　　　　　　　　　　　　　　　　　　　　　　　投資の効率化や維持管理費の削減等を検討していく。　　　　　　　　　　　　　　　　　　　　　　　　　　　　　⑦施設利用率（%）　　　　　　　　　　　　　　　　　　　　　平均値よりやや低い状態であるが、利用率が高すぎても微生物は活発とはならないため、現状数値ぐらいが最適である。　　　　　　　　　　　　　　　　⑧水洗化率（%）　　　　　　　　　　　　　　　　　　　　　　平均値よりは高いが100%を目指して、水洗化率の向上に努める。　　　　　　　　　　　　　　　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</si>
</sst>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48128"/>
        <c:axId val="9202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0.4</c:v>
                </c:pt>
                <c:pt idx="2">
                  <c:v>0.36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8128"/>
        <c:axId val="92025600"/>
      </c:lineChart>
      <c:dateAx>
        <c:axId val="8964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25600"/>
        <c:crosses val="autoZero"/>
        <c:auto val="1"/>
        <c:lblOffset val="100"/>
        <c:baseTimeUnit val="years"/>
      </c:dateAx>
      <c:valAx>
        <c:axId val="9202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4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39.39</c:v>
                </c:pt>
                <c:pt idx="1">
                  <c:v>38.380000000000003</c:v>
                </c:pt>
                <c:pt idx="2">
                  <c:v>37.369999999999997</c:v>
                </c:pt>
                <c:pt idx="3">
                  <c:v>36.36</c:v>
                </c:pt>
                <c:pt idx="4">
                  <c:v>36.36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77376"/>
        <c:axId val="10508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31.9</c:v>
                </c:pt>
                <c:pt idx="1">
                  <c:v>32.04</c:v>
                </c:pt>
                <c:pt idx="2">
                  <c:v>33.81</c:v>
                </c:pt>
                <c:pt idx="3">
                  <c:v>31.37</c:v>
                </c:pt>
                <c:pt idx="4">
                  <c:v>39.68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77376"/>
        <c:axId val="105087360"/>
      </c:lineChart>
      <c:dateAx>
        <c:axId val="10507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087360"/>
        <c:crosses val="autoZero"/>
        <c:auto val="1"/>
        <c:lblOffset val="100"/>
        <c:baseTimeUnit val="years"/>
      </c:dateAx>
      <c:valAx>
        <c:axId val="10508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7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91.96</c:v>
                </c:pt>
                <c:pt idx="1">
                  <c:v>92.03</c:v>
                </c:pt>
                <c:pt idx="2">
                  <c:v>94.02</c:v>
                </c:pt>
                <c:pt idx="3">
                  <c:v>95.48</c:v>
                </c:pt>
                <c:pt idx="4">
                  <c:v>95.56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18720"/>
        <c:axId val="10514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69.69</c:v>
                </c:pt>
                <c:pt idx="1">
                  <c:v>68.86</c:v>
                </c:pt>
                <c:pt idx="2">
                  <c:v>68.7</c:v>
                </c:pt>
                <c:pt idx="3">
                  <c:v>67.38</c:v>
                </c:pt>
                <c:pt idx="4">
                  <c:v>83.95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8720"/>
        <c:axId val="105140992"/>
      </c:lineChart>
      <c:dateAx>
        <c:axId val="105118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140992"/>
        <c:crosses val="autoZero"/>
        <c:auto val="1"/>
        <c:lblOffset val="100"/>
        <c:baseTimeUnit val="years"/>
      </c:dateAx>
      <c:valAx>
        <c:axId val="10514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118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42.1</c:v>
                </c:pt>
                <c:pt idx="1">
                  <c:v>43.12</c:v>
                </c:pt>
                <c:pt idx="2">
                  <c:v>43.7</c:v>
                </c:pt>
                <c:pt idx="3">
                  <c:v>46.11</c:v>
                </c:pt>
                <c:pt idx="4">
                  <c:v>42.03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65152"/>
        <c:axId val="10426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65152"/>
        <c:axId val="104268928"/>
      </c:lineChart>
      <c:dateAx>
        <c:axId val="9206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68928"/>
        <c:crosses val="autoZero"/>
        <c:auto val="1"/>
        <c:lblOffset val="100"/>
        <c:baseTimeUnit val="years"/>
      </c:dateAx>
      <c:valAx>
        <c:axId val="10426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6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16928"/>
        <c:axId val="10431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16928"/>
        <c:axId val="104318464"/>
      </c:lineChart>
      <c:dateAx>
        <c:axId val="104316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18464"/>
        <c:crosses val="autoZero"/>
        <c:auto val="1"/>
        <c:lblOffset val="100"/>
        <c:baseTimeUnit val="years"/>
      </c:dateAx>
      <c:valAx>
        <c:axId val="10431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31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85248"/>
        <c:axId val="10448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85248"/>
        <c:axId val="104486784"/>
      </c:lineChart>
      <c:dateAx>
        <c:axId val="10448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486784"/>
        <c:crosses val="autoZero"/>
        <c:auto val="1"/>
        <c:lblOffset val="100"/>
        <c:baseTimeUnit val="years"/>
      </c:dateAx>
      <c:valAx>
        <c:axId val="10448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48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26976"/>
        <c:axId val="10452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26976"/>
        <c:axId val="104528512"/>
      </c:lineChart>
      <c:dateAx>
        <c:axId val="10452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528512"/>
        <c:crosses val="autoZero"/>
        <c:auto val="1"/>
        <c:lblOffset val="100"/>
        <c:baseTimeUnit val="years"/>
      </c:dateAx>
      <c:valAx>
        <c:axId val="10452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2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66144"/>
        <c:axId val="10456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66144"/>
        <c:axId val="104567936"/>
      </c:lineChart>
      <c:dateAx>
        <c:axId val="1045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567936"/>
        <c:crosses val="autoZero"/>
        <c:auto val="1"/>
        <c:lblOffset val="100"/>
        <c:baseTimeUnit val="years"/>
      </c:dateAx>
      <c:valAx>
        <c:axId val="10456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41824"/>
        <c:axId val="10496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1546.01</c:v>
                </c:pt>
                <c:pt idx="1">
                  <c:v>1723.1</c:v>
                </c:pt>
                <c:pt idx="2">
                  <c:v>1665.33</c:v>
                </c:pt>
                <c:pt idx="3">
                  <c:v>1716.47</c:v>
                </c:pt>
                <c:pt idx="4">
                  <c:v>830.5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1824"/>
        <c:axId val="104964096"/>
      </c:lineChart>
      <c:dateAx>
        <c:axId val="10494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64096"/>
        <c:crosses val="autoZero"/>
        <c:auto val="1"/>
        <c:lblOffset val="100"/>
        <c:baseTimeUnit val="years"/>
      </c:dateAx>
      <c:valAx>
        <c:axId val="10496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4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63.62</c:v>
                </c:pt>
                <c:pt idx="1">
                  <c:v>57.7</c:v>
                </c:pt>
                <c:pt idx="2">
                  <c:v>67.62</c:v>
                </c:pt>
                <c:pt idx="3">
                  <c:v>46.15</c:v>
                </c:pt>
                <c:pt idx="4">
                  <c:v>51.25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2784"/>
        <c:axId val="10499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38.049999999999997</c:v>
                </c:pt>
                <c:pt idx="1">
                  <c:v>35.909999999999997</c:v>
                </c:pt>
                <c:pt idx="2">
                  <c:v>37.92</c:v>
                </c:pt>
                <c:pt idx="3">
                  <c:v>35.049999999999997</c:v>
                </c:pt>
                <c:pt idx="4">
                  <c:v>43.66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82784"/>
        <c:axId val="104992768"/>
      </c:lineChart>
      <c:dateAx>
        <c:axId val="10498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92768"/>
        <c:crosses val="autoZero"/>
        <c:auto val="1"/>
        <c:lblOffset val="100"/>
        <c:baseTimeUnit val="years"/>
      </c:dateAx>
      <c:valAx>
        <c:axId val="10499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8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454.27</c:v>
                </c:pt>
                <c:pt idx="1">
                  <c:v>500.05</c:v>
                </c:pt>
                <c:pt idx="2">
                  <c:v>472.1</c:v>
                </c:pt>
                <c:pt idx="3">
                  <c:v>663.28</c:v>
                </c:pt>
                <c:pt idx="4">
                  <c:v>636.39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19648"/>
        <c:axId val="10502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438.41</c:v>
                </c:pt>
                <c:pt idx="1">
                  <c:v>459.38</c:v>
                </c:pt>
                <c:pt idx="2">
                  <c:v>438.71</c:v>
                </c:pt>
                <c:pt idx="3">
                  <c:v>463.38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19648"/>
        <c:axId val="105025536"/>
      </c:lineChart>
      <c:dateAx>
        <c:axId val="10501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025536"/>
        <c:crosses val="autoZero"/>
        <c:auto val="1"/>
        <c:lblOffset val="100"/>
        <c:baseTimeUnit val="years"/>
      </c:dateAx>
      <c:valAx>
        <c:axId val="10502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01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6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海士町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漁業集落排水</v>
      </c>
      <c r="Q8" s="46"/>
      <c r="R8" s="46"/>
      <c r="S8" s="46"/>
      <c r="T8" s="46"/>
      <c r="U8" s="46"/>
      <c r="V8" s="46"/>
      <c r="W8" s="46" t="str">
        <f>データ!L6</f>
        <v>H2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2357</v>
      </c>
      <c r="AM8" s="47"/>
      <c r="AN8" s="47"/>
      <c r="AO8" s="47"/>
      <c r="AP8" s="47"/>
      <c r="AQ8" s="47"/>
      <c r="AR8" s="47"/>
      <c r="AS8" s="47"/>
      <c r="AT8" s="43">
        <f>データ!S6</f>
        <v>33.43</v>
      </c>
      <c r="AU8" s="43"/>
      <c r="AV8" s="43"/>
      <c r="AW8" s="43"/>
      <c r="AX8" s="43"/>
      <c r="AY8" s="43"/>
      <c r="AZ8" s="43"/>
      <c r="BA8" s="43"/>
      <c r="BB8" s="43">
        <f>データ!T6</f>
        <v>70.510000000000005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19.53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4210</v>
      </c>
      <c r="AE10" s="47"/>
      <c r="AF10" s="47"/>
      <c r="AG10" s="47"/>
      <c r="AH10" s="47"/>
      <c r="AI10" s="47"/>
      <c r="AJ10" s="47"/>
      <c r="AK10" s="2"/>
      <c r="AL10" s="47">
        <f>データ!U6</f>
        <v>450</v>
      </c>
      <c r="AM10" s="47"/>
      <c r="AN10" s="47"/>
      <c r="AO10" s="47"/>
      <c r="AP10" s="47"/>
      <c r="AQ10" s="47"/>
      <c r="AR10" s="47"/>
      <c r="AS10" s="47"/>
      <c r="AT10" s="43">
        <f>データ!V6</f>
        <v>0.09</v>
      </c>
      <c r="AU10" s="43"/>
      <c r="AV10" s="43"/>
      <c r="AW10" s="43"/>
      <c r="AX10" s="43"/>
      <c r="AY10" s="43"/>
      <c r="AZ10" s="43"/>
      <c r="BA10" s="43"/>
      <c r="BB10" s="43">
        <f>データ!W6</f>
        <v>5000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325252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島根県　海士町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19.53</v>
      </c>
      <c r="P6" s="32">
        <f t="shared" si="3"/>
        <v>100</v>
      </c>
      <c r="Q6" s="32">
        <f t="shared" si="3"/>
        <v>4210</v>
      </c>
      <c r="R6" s="32">
        <f t="shared" si="3"/>
        <v>2357</v>
      </c>
      <c r="S6" s="32">
        <f t="shared" si="3"/>
        <v>33.43</v>
      </c>
      <c r="T6" s="32">
        <f t="shared" si="3"/>
        <v>70.510000000000005</v>
      </c>
      <c r="U6" s="32">
        <f t="shared" si="3"/>
        <v>450</v>
      </c>
      <c r="V6" s="32">
        <f t="shared" si="3"/>
        <v>0.09</v>
      </c>
      <c r="W6" s="32">
        <f t="shared" si="3"/>
        <v>5000</v>
      </c>
      <c r="X6" s="33">
        <f>IF(X7="",NA(),X7)</f>
        <v>42.1</v>
      </c>
      <c r="Y6" s="33">
        <f t="shared" ref="Y6:AG6" si="4">IF(Y7="",NA(),Y7)</f>
        <v>43.12</v>
      </c>
      <c r="Z6" s="33">
        <f t="shared" si="4"/>
        <v>43.7</v>
      </c>
      <c r="AA6" s="33">
        <f t="shared" si="4"/>
        <v>46.11</v>
      </c>
      <c r="AB6" s="33">
        <f t="shared" si="4"/>
        <v>42.03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1546.01</v>
      </c>
      <c r="BK6" s="33">
        <f t="shared" si="7"/>
        <v>1723.1</v>
      </c>
      <c r="BL6" s="33">
        <f t="shared" si="7"/>
        <v>1665.33</v>
      </c>
      <c r="BM6" s="33">
        <f t="shared" si="7"/>
        <v>1716.47</v>
      </c>
      <c r="BN6" s="33">
        <f t="shared" si="7"/>
        <v>830.5</v>
      </c>
      <c r="BO6" s="32" t="str">
        <f>IF(BO7="","",IF(BO7="-","【-】","【"&amp;SUBSTITUTE(TEXT(BO7,"#,##0.00"),"-","△")&amp;"】"))</f>
        <v>【1,078.58】</v>
      </c>
      <c r="BP6" s="33">
        <f>IF(BP7="",NA(),BP7)</f>
        <v>63.62</v>
      </c>
      <c r="BQ6" s="33">
        <f t="shared" ref="BQ6:BY6" si="8">IF(BQ7="",NA(),BQ7)</f>
        <v>57.7</v>
      </c>
      <c r="BR6" s="33">
        <f t="shared" si="8"/>
        <v>67.62</v>
      </c>
      <c r="BS6" s="33">
        <f t="shared" si="8"/>
        <v>46.15</v>
      </c>
      <c r="BT6" s="33">
        <f t="shared" si="8"/>
        <v>51.25</v>
      </c>
      <c r="BU6" s="33">
        <f t="shared" si="8"/>
        <v>38.049999999999997</v>
      </c>
      <c r="BV6" s="33">
        <f t="shared" si="8"/>
        <v>35.909999999999997</v>
      </c>
      <c r="BW6" s="33">
        <f t="shared" si="8"/>
        <v>37.92</v>
      </c>
      <c r="BX6" s="33">
        <f t="shared" si="8"/>
        <v>35.049999999999997</v>
      </c>
      <c r="BY6" s="33">
        <f t="shared" si="8"/>
        <v>43.66</v>
      </c>
      <c r="BZ6" s="32" t="str">
        <f>IF(BZ7="","",IF(BZ7="-","【-】","【"&amp;SUBSTITUTE(TEXT(BZ7,"#,##0.00"),"-","△")&amp;"】"))</f>
        <v>【40.39】</v>
      </c>
      <c r="CA6" s="33">
        <f>IF(CA7="",NA(),CA7)</f>
        <v>454.27</v>
      </c>
      <c r="CB6" s="33">
        <f t="shared" ref="CB6:CJ6" si="9">IF(CB7="",NA(),CB7)</f>
        <v>500.05</v>
      </c>
      <c r="CC6" s="33">
        <f t="shared" si="9"/>
        <v>472.1</v>
      </c>
      <c r="CD6" s="33">
        <f t="shared" si="9"/>
        <v>663.28</v>
      </c>
      <c r="CE6" s="33">
        <f t="shared" si="9"/>
        <v>636.39</v>
      </c>
      <c r="CF6" s="33">
        <f t="shared" si="9"/>
        <v>438.41</v>
      </c>
      <c r="CG6" s="33">
        <f t="shared" si="9"/>
        <v>459.38</v>
      </c>
      <c r="CH6" s="33">
        <f t="shared" si="9"/>
        <v>438.71</v>
      </c>
      <c r="CI6" s="33">
        <f t="shared" si="9"/>
        <v>463.38</v>
      </c>
      <c r="CJ6" s="33">
        <f t="shared" si="9"/>
        <v>382.09</v>
      </c>
      <c r="CK6" s="32" t="str">
        <f>IF(CK7="","",IF(CK7="-","【-】","【"&amp;SUBSTITUTE(TEXT(CK7,"#,##0.00"),"-","△")&amp;"】"))</f>
        <v>【419.50】</v>
      </c>
      <c r="CL6" s="33">
        <f>IF(CL7="",NA(),CL7)</f>
        <v>39.39</v>
      </c>
      <c r="CM6" s="33">
        <f t="shared" ref="CM6:CU6" si="10">IF(CM7="",NA(),CM7)</f>
        <v>38.380000000000003</v>
      </c>
      <c r="CN6" s="33">
        <f t="shared" si="10"/>
        <v>37.369999999999997</v>
      </c>
      <c r="CO6" s="33">
        <f t="shared" si="10"/>
        <v>36.36</v>
      </c>
      <c r="CP6" s="33">
        <f t="shared" si="10"/>
        <v>36.36</v>
      </c>
      <c r="CQ6" s="33">
        <f t="shared" si="10"/>
        <v>31.9</v>
      </c>
      <c r="CR6" s="33">
        <f t="shared" si="10"/>
        <v>32.04</v>
      </c>
      <c r="CS6" s="33">
        <f t="shared" si="10"/>
        <v>33.81</v>
      </c>
      <c r="CT6" s="33">
        <f t="shared" si="10"/>
        <v>31.37</v>
      </c>
      <c r="CU6" s="33">
        <f t="shared" si="10"/>
        <v>39.68</v>
      </c>
      <c r="CV6" s="32" t="str">
        <f>IF(CV7="","",IF(CV7="-","【-】","【"&amp;SUBSTITUTE(TEXT(CV7,"#,##0.00"),"-","△")&amp;"】"))</f>
        <v>【35.64】</v>
      </c>
      <c r="CW6" s="33">
        <f>IF(CW7="",NA(),CW7)</f>
        <v>91.96</v>
      </c>
      <c r="CX6" s="33">
        <f t="shared" ref="CX6:DF6" si="11">IF(CX7="",NA(),CX7)</f>
        <v>92.03</v>
      </c>
      <c r="CY6" s="33">
        <f t="shared" si="11"/>
        <v>94.02</v>
      </c>
      <c r="CZ6" s="33">
        <f t="shared" si="11"/>
        <v>95.48</v>
      </c>
      <c r="DA6" s="33">
        <f t="shared" si="11"/>
        <v>95.56</v>
      </c>
      <c r="DB6" s="33">
        <f t="shared" si="11"/>
        <v>69.69</v>
      </c>
      <c r="DC6" s="33">
        <f t="shared" si="11"/>
        <v>68.86</v>
      </c>
      <c r="DD6" s="33">
        <f t="shared" si="11"/>
        <v>68.7</v>
      </c>
      <c r="DE6" s="33">
        <f t="shared" si="11"/>
        <v>67.38</v>
      </c>
      <c r="DF6" s="33">
        <f t="shared" si="11"/>
        <v>83.95</v>
      </c>
      <c r="DG6" s="32" t="str">
        <f>IF(DG7="","",IF(DG7="-","【-】","【"&amp;SUBSTITUTE(TEXT(DG7,"#,##0.00"),"-","△")&amp;"】"))</f>
        <v>【77.00】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0.26</v>
      </c>
      <c r="EJ6" s="33">
        <f t="shared" si="14"/>
        <v>0.4</v>
      </c>
      <c r="EK6" s="33">
        <f t="shared" si="14"/>
        <v>0.36</v>
      </c>
      <c r="EL6" s="33">
        <f t="shared" si="14"/>
        <v>0.25</v>
      </c>
      <c r="EM6" s="33">
        <f t="shared" si="14"/>
        <v>0.05</v>
      </c>
      <c r="EN6" s="32" t="str">
        <f>IF(EN7="","",IF(EN7="-","【-】","【"&amp;SUBSTITUTE(TEXT(EN7,"#,##0.00"),"-","△")&amp;"】"))</f>
        <v>【0.14】</v>
      </c>
    </row>
    <row r="7" spans="1:144" s="34" customFormat="1">
      <c r="A7" s="26"/>
      <c r="B7" s="35">
        <v>2014</v>
      </c>
      <c r="C7" s="35">
        <v>325252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19.53</v>
      </c>
      <c r="P7" s="36">
        <v>100</v>
      </c>
      <c r="Q7" s="36">
        <v>4210</v>
      </c>
      <c r="R7" s="36">
        <v>2357</v>
      </c>
      <c r="S7" s="36">
        <v>33.43</v>
      </c>
      <c r="T7" s="36">
        <v>70.510000000000005</v>
      </c>
      <c r="U7" s="36">
        <v>450</v>
      </c>
      <c r="V7" s="36">
        <v>0.09</v>
      </c>
      <c r="W7" s="36">
        <v>5000</v>
      </c>
      <c r="X7" s="36">
        <v>42.1</v>
      </c>
      <c r="Y7" s="36">
        <v>43.12</v>
      </c>
      <c r="Z7" s="36">
        <v>43.7</v>
      </c>
      <c r="AA7" s="36">
        <v>46.11</v>
      </c>
      <c r="AB7" s="36">
        <v>42.03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1546.01</v>
      </c>
      <c r="BK7" s="36">
        <v>1723.1</v>
      </c>
      <c r="BL7" s="36">
        <v>1665.33</v>
      </c>
      <c r="BM7" s="36">
        <v>1716.47</v>
      </c>
      <c r="BN7" s="36">
        <v>830.5</v>
      </c>
      <c r="BO7" s="36">
        <v>1078.58</v>
      </c>
      <c r="BP7" s="36">
        <v>63.62</v>
      </c>
      <c r="BQ7" s="36">
        <v>57.7</v>
      </c>
      <c r="BR7" s="36">
        <v>67.62</v>
      </c>
      <c r="BS7" s="36">
        <v>46.15</v>
      </c>
      <c r="BT7" s="36">
        <v>51.25</v>
      </c>
      <c r="BU7" s="36">
        <v>38.049999999999997</v>
      </c>
      <c r="BV7" s="36">
        <v>35.909999999999997</v>
      </c>
      <c r="BW7" s="36">
        <v>37.92</v>
      </c>
      <c r="BX7" s="36">
        <v>35.049999999999997</v>
      </c>
      <c r="BY7" s="36">
        <v>43.66</v>
      </c>
      <c r="BZ7" s="36">
        <v>40.39</v>
      </c>
      <c r="CA7" s="36">
        <v>454.27</v>
      </c>
      <c r="CB7" s="36">
        <v>500.05</v>
      </c>
      <c r="CC7" s="36">
        <v>472.1</v>
      </c>
      <c r="CD7" s="36">
        <v>663.28</v>
      </c>
      <c r="CE7" s="36">
        <v>636.39</v>
      </c>
      <c r="CF7" s="36">
        <v>438.41</v>
      </c>
      <c r="CG7" s="36">
        <v>459.38</v>
      </c>
      <c r="CH7" s="36">
        <v>438.71</v>
      </c>
      <c r="CI7" s="36">
        <v>463.38</v>
      </c>
      <c r="CJ7" s="36">
        <v>382.09</v>
      </c>
      <c r="CK7" s="36">
        <v>419.5</v>
      </c>
      <c r="CL7" s="36">
        <v>39.39</v>
      </c>
      <c r="CM7" s="36">
        <v>38.380000000000003</v>
      </c>
      <c r="CN7" s="36">
        <v>37.369999999999997</v>
      </c>
      <c r="CO7" s="36">
        <v>36.36</v>
      </c>
      <c r="CP7" s="36">
        <v>36.36</v>
      </c>
      <c r="CQ7" s="36">
        <v>31.9</v>
      </c>
      <c r="CR7" s="36">
        <v>32.04</v>
      </c>
      <c r="CS7" s="36">
        <v>33.81</v>
      </c>
      <c r="CT7" s="36">
        <v>31.37</v>
      </c>
      <c r="CU7" s="36">
        <v>39.68</v>
      </c>
      <c r="CV7" s="36">
        <v>35.64</v>
      </c>
      <c r="CW7" s="36">
        <v>91.96</v>
      </c>
      <c r="CX7" s="36">
        <v>92.03</v>
      </c>
      <c r="CY7" s="36">
        <v>94.02</v>
      </c>
      <c r="CZ7" s="36">
        <v>95.48</v>
      </c>
      <c r="DA7" s="36">
        <v>95.56</v>
      </c>
      <c r="DB7" s="36">
        <v>69.69</v>
      </c>
      <c r="DC7" s="36">
        <v>68.86</v>
      </c>
      <c r="DD7" s="36">
        <v>68.7</v>
      </c>
      <c r="DE7" s="36">
        <v>67.38</v>
      </c>
      <c r="DF7" s="36">
        <v>83.95</v>
      </c>
      <c r="DG7" s="36">
        <v>77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0.26</v>
      </c>
      <c r="EJ7" s="36">
        <v>0.4</v>
      </c>
      <c r="EK7" s="36">
        <v>0.36</v>
      </c>
      <c r="EL7" s="36">
        <v>0.25</v>
      </c>
      <c r="EM7" s="36">
        <v>0.05</v>
      </c>
      <c r="EN7" s="36">
        <v>0.14000000000000001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r00695</cp:lastModifiedBy>
  <dcterms:created xsi:type="dcterms:W3CDTF">2016-02-03T09:20:52Z</dcterms:created>
  <dcterms:modified xsi:type="dcterms:W3CDTF">2016-02-25T06:22:26Z</dcterms:modified>
  <cp:category/>
</cp:coreProperties>
</file>