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<sst xmlns="http://schemas.openxmlformats.org/spreadsheetml/2006/main" count="221" uniqueCount="111">
  <si>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</si>
  <si>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</si>
  <si>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</si>
  <si>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</si>
  <si>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</si>
  <si>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</si>
  <si>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</si>
  <si>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</si>
  <si>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</si>
  <si>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</si>
  <si>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</si>
  <si>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</si>
  <si>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</si>
  <si>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</si>
  <si>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</si>
  <si>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</si>
  <si>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</si>
  <si>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</si>
  <si>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</si>
  <si>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</si>
  <si>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</si>
  <si>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</si>
  <si>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</si>
  <si>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</si>
  <si>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</si>
  <si>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</si>
  <si>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</si>
  <si>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</si>
  <si>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</si>
  <si>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</si>
  <si>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</si>
  <si>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</si>
  <si>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</si>
  <si>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</si>
  <si>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</si>
  <si>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</si>
  <si>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</si>
  <si>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</si>
  <si>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</si>
  <si>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</si>
  <si>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</si>
  <si>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</si>
  <si>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</si>
  <si>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</si>
  <si>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</si>
  <si>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</si>
  <si>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</si>
  <si>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</si>
  <si>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</si>
  <si>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</si>
  <si>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</si>
  <si>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</si>
  <si>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</si>
  <si>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</si>
  <si>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</si>
  <si>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</si>
  <si>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</si>
  <si>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</si>
  <si>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</si>
  <si>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</si>
  <si>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</si>
  <si>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</si>
  <si>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</si>
  <si>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</si>
  <si>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</si>
  <si>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</si>
  <si>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</si>
  <si>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</si>
  <si>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</si>
  <si>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</si>
  <si>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</si>
  <si>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</si>
  <si>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</si>
  <si>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</si>
  <si>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</si>
  <si>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</si>
  <si>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</si>
  <si>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</si>
  <si>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</si>
  <si>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</si>
  <si>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</si>
  <si>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</si>
  <si>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</si>
  <si>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</si>
  <si>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</si>
  <si>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</si>
  <si>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</si>
  <si>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</si>
  <si>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</si>
  <si>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</si>
  <si>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</si>
  <si>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</si>
  <si>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</si>
  <si>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</si>
  <si>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</si>
  <si>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</si>
  <si>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</si>
  <si>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</si>
  <si>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</si>
  <si>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</si>
  <si>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</si>
  <si>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</si>
  <si>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</si>
  <si>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</si>
  <si>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</si>
  <si>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</si>
  <si>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</si>
  <si>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</si>
  <si>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供用開始から10年以上が経過しており、処理施設内の機器の故障も増えつつあり、都度、修繕を行っている状況である。</t>
    <rPh sb="1" eb="3">
      <t>キョウヨウ</t>
    </rPh>
    <rPh sb="3" eb="5">
      <t>カイシ</t>
    </rPh>
    <rPh sb="9" eb="10">
      <t>ネン</t>
    </rPh>
    <rPh sb="10" eb="12">
      <t>イジョウ</t>
    </rPh>
    <rPh sb="13" eb="15">
      <t>ケイカ</t>
    </rPh>
    <rPh sb="20" eb="22">
      <t>ショリ</t>
    </rPh>
    <rPh sb="22" eb="24">
      <t>シセツ</t>
    </rPh>
    <rPh sb="24" eb="25">
      <t>ナイ</t>
    </rPh>
    <rPh sb="26" eb="28">
      <t>キキ</t>
    </rPh>
    <rPh sb="29" eb="31">
      <t>コショウ</t>
    </rPh>
    <rPh sb="32" eb="33">
      <t>フ</t>
    </rPh>
    <rPh sb="39" eb="41">
      <t>ツド</t>
    </rPh>
    <rPh sb="42" eb="44">
      <t>シュウゼン</t>
    </rPh>
    <rPh sb="45" eb="46">
      <t>オコナ</t>
    </rPh>
    <rPh sb="50" eb="52">
      <t>ジョウキョウ</t>
    </rPh>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</si>
  <si>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</si>
  <si>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xml:space="preserve">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収益的収支比率、経費回収率は良化傾向にある。</t>
    <rPh sb="1" eb="4">
      <t>イイナンチョウ</t>
    </rPh>
    <rPh sb="15" eb="16">
      <t>モト</t>
    </rPh>
    <rPh sb="19" eb="20">
      <t>レン</t>
    </rPh>
    <rPh sb="49" eb="50">
      <t>オヨ</t>
    </rPh>
    <rPh sb="51" eb="53">
      <t>ノウギョウ</t>
    </rPh>
    <rPh sb="53" eb="55">
      <t>シュウラク</t>
    </rPh>
    <rPh sb="55" eb="57">
      <t>ハイスイ</t>
    </rPh>
    <rPh sb="90" eb="91">
      <t>ハカ</t>
    </rPh>
    <rPh sb="97" eb="99">
      <t>コウキョウ</t>
    </rPh>
    <rPh sb="99" eb="101">
      <t>ゲスイ</t>
    </rPh>
    <rPh sb="101" eb="102">
      <t>ミチ</t>
    </rPh>
    <rPh sb="107" eb="109">
      <t>セイビ</t>
    </rPh>
    <rPh sb="110" eb="112">
      <t>カンリョウ</t>
    </rPh>
    <rPh sb="119" eb="121">
      <t>キンネン</t>
    </rPh>
    <rPh sb="123" eb="125">
      <t>シュウラク</t>
    </rPh>
    <rPh sb="125" eb="126">
      <t>ナイ</t>
    </rPh>
    <rPh sb="127" eb="129">
      <t>ジンコウ</t>
    </rPh>
    <rPh sb="130" eb="132">
      <t>ゲンショウ</t>
    </rPh>
    <rPh sb="134" eb="136">
      <t>セツゾク</t>
    </rPh>
    <rPh sb="136" eb="138">
      <t>ジンコウ</t>
    </rPh>
    <rPh sb="139" eb="141">
      <t>ゲンショウ</t>
    </rPh>
    <rPh sb="141" eb="143">
      <t>ケイコウ</t>
    </rPh>
    <rPh sb="147" eb="149">
      <t>アンテイ</t>
    </rPh>
    <rPh sb="151" eb="153">
      <t>リョウキン</t>
    </rPh>
    <rPh sb="153" eb="155">
      <t>シュウニュウ</t>
    </rPh>
    <rPh sb="156" eb="158">
      <t>カクホ</t>
    </rPh>
    <rPh sb="162" eb="164">
      <t>ジョウキョウ</t>
    </rPh>
    <rPh sb="169" eb="171">
      <t>キョウヨウ</t>
    </rPh>
    <rPh sb="171" eb="173">
      <t>カイシ</t>
    </rPh>
    <rPh sb="175" eb="177">
      <t>ジカン</t>
    </rPh>
    <rPh sb="178" eb="180">
      <t>ケイカ</t>
    </rPh>
    <rPh sb="182" eb="184">
      <t>キギョウ</t>
    </rPh>
    <rPh sb="184" eb="185">
      <t>サイ</t>
    </rPh>
    <rPh sb="185" eb="187">
      <t>ザンダカ</t>
    </rPh>
    <rPh sb="188" eb="190">
      <t>ゲンショウ</t>
    </rPh>
    <rPh sb="202" eb="205">
      <t>シュウエキテキ</t>
    </rPh>
    <rPh sb="205" eb="207">
      <t>シュウシ</t>
    </rPh>
    <rPh sb="207" eb="209">
      <t>ヒリツ</t>
    </rPh>
    <rPh sb="210" eb="212">
      <t>ケイヒ</t>
    </rPh>
    <rPh sb="212" eb="214">
      <t>カイシュウ</t>
    </rPh>
    <rPh sb="214" eb="215">
      <t>リツ</t>
    </rPh>
    <rPh sb="216" eb="218">
      <t>リョウカ</t>
    </rPh>
    <rPh sb="218" eb="22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</si>
</sst>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01440"/>
        <c:axId val="94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94701440"/>
        <c:axId val="94715904"/>
      </c:lineChart>
      <c:dateAx>
        <c:axId val="94701440"/>
        <c:scaling>
          <c:orientation val="minMax"/>
        </c:scaling>
        <c:delete val="1"/>
        <c:axPos val="b"/>
        <c:numFmt formatCode="ge" sourceLinked="1"/>
        <c:majorTickMark val="none"/>
        <c:minorTickMark val="none"/>
        <c:tickLblPos val="none"/>
        <c:crossAx val="94715904"/>
        <c:crosses val="autoZero"/>
        <c:auto val="1"/>
        <c:lblOffset val="100"/>
        <c:baseTimeUnit val="years"/>
      </c:dateAx>
      <c:valAx>
        <c:axId val="94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42.77</c:v>
                </c:pt>
                <c:pt idx="1">
                  <c:v>44.26</c:v>
                </c:pt>
                <c:pt idx="2">
                  <c:v>44.26</c:v>
                </c:pt>
                <c:pt idx="3">
                  <c:v>44.26</c:v>
                </c:pt>
                <c:pt idx="4">
                  <c:v>42.06</c:v>
                </c:pt>
              </c:numCache>
            </c:numRef>
          </c:val>
        </c:ser>
        <c:dLbls>
          <c:showLegendKey val="0"/>
          <c:showVal val="0"/>
          <c:showCatName val="0"/>
          <c:showSerName val="0"/>
          <c:showPercent val="0"/>
          <c:showBubbleSize val="0"/>
        </c:dLbls>
        <c:gapWidth val="150"/>
        <c:axId val="95060352"/>
        <c:axId val="95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5060352"/>
        <c:axId val="95062272"/>
      </c:lineChart>
      <c:dateAx>
        <c:axId val="95060352"/>
        <c:scaling>
          <c:orientation val="minMax"/>
        </c:scaling>
        <c:delete val="1"/>
        <c:axPos val="b"/>
        <c:numFmt formatCode="ge" sourceLinked="1"/>
        <c:majorTickMark val="none"/>
        <c:minorTickMark val="none"/>
        <c:tickLblPos val="none"/>
        <c:crossAx val="95062272"/>
        <c:crosses val="autoZero"/>
        <c:auto val="1"/>
        <c:lblOffset val="100"/>
        <c:baseTimeUnit val="years"/>
      </c:dateAx>
      <c:valAx>
        <c:axId val="95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75.02</c:v>
                </c:pt>
                <c:pt idx="1">
                  <c:v>86.5</c:v>
                </c:pt>
                <c:pt idx="2">
                  <c:v>91.27</c:v>
                </c:pt>
                <c:pt idx="3">
                  <c:v>94.01</c:v>
                </c:pt>
                <c:pt idx="4">
                  <c:v>95.06</c:v>
                </c:pt>
              </c:numCache>
            </c:numRef>
          </c:val>
        </c:ser>
        <c:dLbls>
          <c:showLegendKey val="0"/>
          <c:showVal val="0"/>
          <c:showCatName val="0"/>
          <c:showSerName val="0"/>
          <c:showPercent val="0"/>
          <c:showBubbleSize val="0"/>
        </c:dLbls>
        <c:gapWidth val="150"/>
        <c:axId val="95078272"/>
        <c:axId val="95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5078272"/>
        <c:axId val="95096832"/>
      </c:lineChart>
      <c:dateAx>
        <c:axId val="95078272"/>
        <c:scaling>
          <c:orientation val="minMax"/>
        </c:scaling>
        <c:delete val="1"/>
        <c:axPos val="b"/>
        <c:numFmt formatCode="ge" sourceLinked="1"/>
        <c:majorTickMark val="none"/>
        <c:minorTickMark val="none"/>
        <c:tickLblPos val="none"/>
        <c:crossAx val="95096832"/>
        <c:crosses val="autoZero"/>
        <c:auto val="1"/>
        <c:lblOffset val="100"/>
        <c:baseTimeUnit val="years"/>
      </c:dateAx>
      <c:valAx>
        <c:axId val="95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61.28</c:v>
                </c:pt>
                <c:pt idx="1">
                  <c:v>61.39</c:v>
                </c:pt>
                <c:pt idx="2">
                  <c:v>62.78</c:v>
                </c:pt>
                <c:pt idx="3">
                  <c:v>64.540000000000006</c:v>
                </c:pt>
                <c:pt idx="4">
                  <c:v>65.349999999999994</c:v>
                </c:pt>
              </c:numCache>
            </c:numRef>
          </c:val>
        </c:ser>
        <c:dLbls>
          <c:showLegendKey val="0"/>
          <c:showVal val="0"/>
          <c:showCatName val="0"/>
          <c:showSerName val="0"/>
          <c:showPercent val="0"/>
          <c:showBubbleSize val="0"/>
        </c:dLbls>
        <c:gapWidth val="150"/>
        <c:axId val="94750208"/>
        <c:axId val="94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50208"/>
        <c:axId val="94752128"/>
      </c:lineChart>
      <c:dateAx>
        <c:axId val="94750208"/>
        <c:scaling>
          <c:orientation val="minMax"/>
        </c:scaling>
        <c:delete val="1"/>
        <c:axPos val="b"/>
        <c:numFmt formatCode="ge" sourceLinked="1"/>
        <c:majorTickMark val="none"/>
        <c:minorTickMark val="none"/>
        <c:tickLblPos val="none"/>
        <c:crossAx val="94752128"/>
        <c:crosses val="autoZero"/>
        <c:auto val="1"/>
        <c:lblOffset val="100"/>
        <c:baseTimeUnit val="years"/>
      </c:dateAx>
      <c:valAx>
        <c:axId val="94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27936"/>
        <c:axId val="943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7936"/>
        <c:axId val="94329856"/>
      </c:lineChart>
      <c:dateAx>
        <c:axId val="94327936"/>
        <c:scaling>
          <c:orientation val="minMax"/>
        </c:scaling>
        <c:delete val="1"/>
        <c:axPos val="b"/>
        <c:numFmt formatCode="ge" sourceLinked="1"/>
        <c:majorTickMark val="none"/>
        <c:minorTickMark val="none"/>
        <c:tickLblPos val="none"/>
        <c:crossAx val="94329856"/>
        <c:crosses val="autoZero"/>
        <c:auto val="1"/>
        <c:lblOffset val="100"/>
        <c:baseTimeUnit val="years"/>
      </c:dateAx>
      <c:valAx>
        <c:axId val="943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74016"/>
        <c:axId val="947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74016"/>
        <c:axId val="94775936"/>
      </c:lineChart>
      <c:dateAx>
        <c:axId val="94774016"/>
        <c:scaling>
          <c:orientation val="minMax"/>
        </c:scaling>
        <c:delete val="1"/>
        <c:axPos val="b"/>
        <c:numFmt formatCode="ge" sourceLinked="1"/>
        <c:majorTickMark val="none"/>
        <c:minorTickMark val="none"/>
        <c:tickLblPos val="none"/>
        <c:crossAx val="94775936"/>
        <c:crosses val="autoZero"/>
        <c:auto val="1"/>
        <c:lblOffset val="100"/>
        <c:baseTimeUnit val="years"/>
      </c:dateAx>
      <c:valAx>
        <c:axId val="94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00512"/>
        <c:axId val="94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00512"/>
        <c:axId val="94814976"/>
      </c:lineChart>
      <c:dateAx>
        <c:axId val="94800512"/>
        <c:scaling>
          <c:orientation val="minMax"/>
        </c:scaling>
        <c:delete val="1"/>
        <c:axPos val="b"/>
        <c:numFmt formatCode="ge" sourceLinked="1"/>
        <c:majorTickMark val="none"/>
        <c:minorTickMark val="none"/>
        <c:tickLblPos val="none"/>
        <c:crossAx val="94814976"/>
        <c:crosses val="autoZero"/>
        <c:auto val="1"/>
        <c:lblOffset val="100"/>
        <c:baseTimeUnit val="years"/>
      </c:dateAx>
      <c:valAx>
        <c:axId val="94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41088"/>
        <c:axId val="94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41088"/>
        <c:axId val="94847360"/>
      </c:lineChart>
      <c:dateAx>
        <c:axId val="94841088"/>
        <c:scaling>
          <c:orientation val="minMax"/>
        </c:scaling>
        <c:delete val="1"/>
        <c:axPos val="b"/>
        <c:numFmt formatCode="ge" sourceLinked="1"/>
        <c:majorTickMark val="none"/>
        <c:minorTickMark val="none"/>
        <c:tickLblPos val="none"/>
        <c:crossAx val="94847360"/>
        <c:crosses val="autoZero"/>
        <c:auto val="1"/>
        <c:lblOffset val="100"/>
        <c:baseTimeUnit val="years"/>
      </c:dateAx>
      <c:valAx>
        <c:axId val="94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2422.71</c:v>
                </c:pt>
                <c:pt idx="1">
                  <c:v>2434.48</c:v>
                </c:pt>
                <c:pt idx="2">
                  <c:v>2259.86</c:v>
                </c:pt>
                <c:pt idx="3">
                  <c:v>1743.81</c:v>
                </c:pt>
                <c:pt idx="4">
                  <c:v>1244.49</c:v>
                </c:pt>
              </c:numCache>
            </c:numRef>
          </c:val>
        </c:ser>
        <c:dLbls>
          <c:showLegendKey val="0"/>
          <c:showVal val="0"/>
          <c:showCatName val="0"/>
          <c:showSerName val="0"/>
          <c:showPercent val="0"/>
          <c:showBubbleSize val="0"/>
        </c:dLbls>
        <c:gapWidth val="150"/>
        <c:axId val="94881664"/>
        <c:axId val="94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4881664"/>
        <c:axId val="94892032"/>
      </c:lineChart>
      <c:dateAx>
        <c:axId val="94881664"/>
        <c:scaling>
          <c:orientation val="minMax"/>
        </c:scaling>
        <c:delete val="1"/>
        <c:axPos val="b"/>
        <c:numFmt formatCode="ge" sourceLinked="1"/>
        <c:majorTickMark val="none"/>
        <c:minorTickMark val="none"/>
        <c:tickLblPos val="none"/>
        <c:crossAx val="94892032"/>
        <c:crosses val="autoZero"/>
        <c:auto val="1"/>
        <c:lblOffset val="100"/>
        <c:baseTimeUnit val="years"/>
      </c:dateAx>
      <c:valAx>
        <c:axId val="94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48.88</c:v>
                </c:pt>
                <c:pt idx="1">
                  <c:v>39.32</c:v>
                </c:pt>
                <c:pt idx="2">
                  <c:v>41.18</c:v>
                </c:pt>
                <c:pt idx="3">
                  <c:v>50.1</c:v>
                </c:pt>
                <c:pt idx="4">
                  <c:v>57.85</c:v>
                </c:pt>
              </c:numCache>
            </c:numRef>
          </c:val>
        </c:ser>
        <c:dLbls>
          <c:showLegendKey val="0"/>
          <c:showVal val="0"/>
          <c:showCatName val="0"/>
          <c:showSerName val="0"/>
          <c:showPercent val="0"/>
          <c:showBubbleSize val="0"/>
        </c:dLbls>
        <c:gapWidth val="150"/>
        <c:axId val="94930432"/>
        <c:axId val="94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4930432"/>
        <c:axId val="94932352"/>
      </c:lineChart>
      <c:dateAx>
        <c:axId val="94930432"/>
        <c:scaling>
          <c:orientation val="minMax"/>
        </c:scaling>
        <c:delete val="1"/>
        <c:axPos val="b"/>
        <c:numFmt formatCode="ge" sourceLinked="1"/>
        <c:majorTickMark val="none"/>
        <c:minorTickMark val="none"/>
        <c:tickLblPos val="none"/>
        <c:crossAx val="94932352"/>
        <c:crosses val="autoZero"/>
        <c:auto val="1"/>
        <c:lblOffset val="100"/>
        <c:baseTimeUnit val="years"/>
      </c:dateAx>
      <c:valAx>
        <c:axId val="94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332.58</c:v>
                </c:pt>
                <c:pt idx="1">
                  <c:v>400.44</c:v>
                </c:pt>
                <c:pt idx="2">
                  <c:v>385.92</c:v>
                </c:pt>
                <c:pt idx="3">
                  <c:v>385.85</c:v>
                </c:pt>
                <c:pt idx="4">
                  <c:v>372.01</c:v>
                </c:pt>
              </c:numCache>
            </c:numRef>
          </c:val>
        </c:ser>
        <c:dLbls>
          <c:showLegendKey val="0"/>
          <c:showVal val="0"/>
          <c:showCatName val="0"/>
          <c:showSerName val="0"/>
          <c:showPercent val="0"/>
          <c:showBubbleSize val="0"/>
        </c:dLbls>
        <c:gapWidth val="150"/>
        <c:axId val="94954240"/>
        <c:axId val="94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4954240"/>
        <c:axId val="94956160"/>
      </c:lineChart>
      <c:dateAx>
        <c:axId val="94954240"/>
        <c:scaling>
          <c:orientation val="minMax"/>
        </c:scaling>
        <c:delete val="1"/>
        <c:axPos val="b"/>
        <c:numFmt formatCode="ge" sourceLinked="1"/>
        <c:majorTickMark val="none"/>
        <c:minorTickMark val="none"/>
        <c:tickLblPos val="none"/>
        <c:crossAx val="94956160"/>
        <c:crosses val="autoZero"/>
        <c:auto val="1"/>
        <c:lblOffset val="100"/>
        <c:baseTimeUnit val="years"/>
      </c:dateAx>
      <c:valAx>
        <c:axId val="94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5251</v>
      </c>
      <c r="AM8" s="64"/>
      <c r="AN8" s="64"/>
      <c r="AO8" s="64"/>
      <c r="AP8" s="64"/>
      <c r="AQ8" s="64"/>
      <c r="AR8" s="64"/>
      <c r="AS8" s="64"/>
      <c r="AT8" s="63">
        <f>データ!S6</f>
        <v>242.88</v>
      </c>
      <c r="AU8" s="63"/>
      <c r="AV8" s="63"/>
      <c r="AW8" s="63"/>
      <c r="AX8" s="63"/>
      <c r="AY8" s="63"/>
      <c r="AZ8" s="63"/>
      <c r="BA8" s="63"/>
      <c r="BB8" s="63">
        <f>データ!T6</f>
        <v>21.62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42.72</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2225</v>
      </c>
      <c r="AM10" s="64"/>
      <c r="AN10" s="64"/>
      <c r="AO10" s="64"/>
      <c r="AP10" s="64"/>
      <c r="AQ10" s="64"/>
      <c r="AR10" s="64"/>
      <c r="AS10" s="64"/>
      <c r="AT10" s="63">
        <f>データ!V6</f>
        <v>1.03</v>
      </c>
      <c r="AU10" s="63"/>
      <c r="AV10" s="63"/>
      <c r="AW10" s="63"/>
      <c r="AX10" s="63"/>
      <c r="AY10" s="63"/>
      <c r="AZ10" s="63"/>
      <c r="BA10" s="63"/>
      <c r="BB10" s="63">
        <f>データ!W6</f>
        <v>2160.19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323861</v>
      </c>
      <c r="D6" s="31">
        <f t="shared" si="3"/>
        <v>47</v>
      </c>
      <c r="E6" s="31">
        <f t="shared" si="3"/>
        <v>17</v>
      </c>
      <c r="F6" s="31">
        <f t="shared" si="3"/>
        <v>4</v>
      </c>
      <c r="G6" s="31">
        <f t="shared" si="3"/>
        <v>0</v>
      </c>
      <c r="H6" s="31" t="str">
        <f t="shared" si="3"/>
        <v>島根県　飯南町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42.72</v>
      </c>
      <c r="P6" s="32">
        <f t="shared" si="3"/>
        <v>100</v>
      </c>
      <c r="Q6" s="32">
        <f t="shared" si="3"/>
        <v>4725</v>
      </c>
      <c r="R6" s="32">
        <f t="shared" si="3"/>
        <v>5251</v>
      </c>
      <c r="S6" s="32">
        <f t="shared" si="3"/>
        <v>242.88</v>
      </c>
      <c r="T6" s="32">
        <f t="shared" si="3"/>
        <v>21.62</v>
      </c>
      <c r="U6" s="32">
        <f t="shared" si="3"/>
        <v>2225</v>
      </c>
      <c r="V6" s="32">
        <f t="shared" si="3"/>
        <v>1.03</v>
      </c>
      <c r="W6" s="32">
        <f t="shared" si="3"/>
        <v>2160.19</v>
      </c>
      <c r="X6" s="33">
        <f>IF(X7="",NA(),X7)</f>
        <v>61.28</v>
      </c>
      <c r="Y6" s="33">
        <f t="shared" ref="Y6:AG6" si="4">IF(Y7="",NA(),Y7)</f>
        <v>61.39</v>
      </c>
      <c r="Z6" s="33">
        <f t="shared" si="4"/>
        <v>62.78</v>
      </c>
      <c r="AA6" s="33">
        <f t="shared" si="4"/>
        <v>64.540000000000006</v>
      </c>
      <c r="AB6" s="33">
        <f t="shared" si="4"/>
        <v>65.349999999999994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2422.71</v>
      </c>
      <c r="BF6" s="33">
        <f t="shared" ref="BF6:BN6" si="7">IF(BF7="",NA(),BF7)</f>
        <v>2434.48</v>
      </c>
      <c r="BG6" s="33">
        <f t="shared" si="7"/>
        <v>2259.86</v>
      </c>
      <c r="BH6" s="33">
        <f t="shared" si="7"/>
        <v>1743.81</v>
      </c>
      <c r="BI6" s="33">
        <f t="shared" si="7"/>
        <v>1244.49</v>
      </c>
      <c r="BJ6" s="33">
        <f t="shared" si="7"/>
        <v>1868.17</v>
      </c>
      <c r="BK6" s="33">
        <f t="shared" si="7"/>
        <v>1835.56</v>
      </c>
      <c r="BL6" s="33">
        <f t="shared" si="7"/>
        <v>1716.82</v>
      </c>
      <c r="BM6" s="33">
        <f t="shared" si="7"/>
        <v>1554.05</v>
      </c>
      <c r="BN6" s="33">
        <f t="shared" si="7"/>
        <v>1671.86</v>
      </c>
      <c r="BO6" s="32" t="str">
        <f>IF(BO7="","",IF(BO7="-","【-】","【"&amp;SUBSTITUTE(TEXT(BO7,"#,##0.00"),"-","△")&amp;"】"))</f>
        <v>【1,479.31】</v>
      </c>
      <c r="BP6" s="33">
        <f>IF(BP7="",NA(),BP7)</f>
        <v>48.88</v>
      </c>
      <c r="BQ6" s="33">
        <f t="shared" ref="BQ6:BY6" si="8">IF(BQ7="",NA(),BQ7)</f>
        <v>39.32</v>
      </c>
      <c r="BR6" s="33">
        <f t="shared" si="8"/>
        <v>41.18</v>
      </c>
      <c r="BS6" s="33">
        <f t="shared" si="8"/>
        <v>50.1</v>
      </c>
      <c r="BT6" s="33">
        <f t="shared" si="8"/>
        <v>57.85</v>
      </c>
      <c r="BU6" s="33">
        <f t="shared" si="8"/>
        <v>55.15</v>
      </c>
      <c r="BV6" s="33">
        <f t="shared" si="8"/>
        <v>52.89</v>
      </c>
      <c r="BW6" s="33">
        <f t="shared" si="8"/>
        <v>51.73</v>
      </c>
      <c r="BX6" s="33">
        <f t="shared" si="8"/>
        <v>53.01</v>
      </c>
      <c r="BY6" s="33">
        <f t="shared" si="8"/>
        <v>50.54</v>
      </c>
      <c r="BZ6" s="32" t="str">
        <f>IF(BZ7="","",IF(BZ7="-","【-】","【"&amp;SUBSTITUTE(TEXT(BZ7,"#,##0.00"),"-","△")&amp;"】"))</f>
        <v>【63.50】</v>
      </c>
      <c r="CA6" s="33">
        <f>IF(CA7="",NA(),CA7)</f>
        <v>332.58</v>
      </c>
      <c r="CB6" s="33">
        <f t="shared" ref="CB6:CJ6" si="9">IF(CB7="",NA(),CB7)</f>
        <v>400.44</v>
      </c>
      <c r="CC6" s="33">
        <f t="shared" si="9"/>
        <v>385.92</v>
      </c>
      <c r="CD6" s="33">
        <f t="shared" si="9"/>
        <v>385.85</v>
      </c>
      <c r="CE6" s="33">
        <f t="shared" si="9"/>
        <v>372.01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42.77</v>
      </c>
      <c r="CM6" s="33">
        <f t="shared" ref="CM6:CU6" si="10">IF(CM7="",NA(),CM7)</f>
        <v>44.26</v>
      </c>
      <c r="CN6" s="33">
        <f t="shared" si="10"/>
        <v>44.26</v>
      </c>
      <c r="CO6" s="33">
        <f t="shared" si="10"/>
        <v>44.26</v>
      </c>
      <c r="CP6" s="33">
        <f t="shared" si="10"/>
        <v>42.06</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75.02</v>
      </c>
      <c r="CX6" s="33">
        <f t="shared" ref="CX6:DF6" si="11">IF(CX7="",NA(),CX7)</f>
        <v>86.5</v>
      </c>
      <c r="CY6" s="33">
        <f t="shared" si="11"/>
        <v>91.27</v>
      </c>
      <c r="CZ6" s="33">
        <f t="shared" si="11"/>
        <v>94.01</v>
      </c>
      <c r="DA6" s="33">
        <f t="shared" si="11"/>
        <v>95.06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323861</v>
      </c>
      <c r="D7" s="35">
        <v>47</v>
      </c>
      <c r="E7" s="35">
        <v>17</v>
      </c>
      <c r="F7" s="35">
        <v>4</v>
      </c>
      <c r="G7" s="35">
        <v>0</v>
      </c>
      <c r="H7" s="35" t="s">
        <v>96</v>
      </c>
      <c r="I7" s="35" t="s">
        <v>97</v>
      </c>
      <c r="J7" s="35" t="s">
        <v>98</v>
      </c>
      <c r="K7" s="35" t="s">
        <v>99</v>
      </c>
      <c r="L7" s="35" t="s">
        <v>100</v>
      </c>
      <c r="M7" s="36" t="s">
        <v>101</v>
      </c>
      <c r="N7" s="36" t="s">
        <v>102</v>
      </c>
      <c r="O7" s="36">
        <v>42.72</v>
      </c>
      <c r="P7" s="36">
        <v>100</v>
      </c>
      <c r="Q7" s="36">
        <v>4725</v>
      </c>
      <c r="R7" s="36">
        <v>5251</v>
      </c>
      <c r="S7" s="36">
        <v>242.88</v>
      </c>
      <c r="T7" s="36">
        <v>21.62</v>
      </c>
      <c r="U7" s="36">
        <v>2225</v>
      </c>
      <c r="V7" s="36">
        <v>1.03</v>
      </c>
      <c r="W7" s="36">
        <v>2160.19</v>
      </c>
      <c r="X7" s="36">
        <v>61.28</v>
      </c>
      <c r="Y7" s="36">
        <v>61.39</v>
      </c>
      <c r="Z7" s="36">
        <v>62.78</v>
      </c>
      <c r="AA7" s="36">
        <v>64.540000000000006</v>
      </c>
      <c r="AB7" s="36">
        <v>65.349999999999994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2422.71</v>
      </c>
      <c r="BF7" s="36">
        <v>2434.48</v>
      </c>
      <c r="BG7" s="36">
        <v>2259.86</v>
      </c>
      <c r="BH7" s="36">
        <v>1743.81</v>
      </c>
      <c r="BI7" s="36">
        <v>1244.49</v>
      </c>
      <c r="BJ7" s="36">
        <v>1868.17</v>
      </c>
      <c r="BK7" s="36">
        <v>1835.56</v>
      </c>
      <c r="BL7" s="36">
        <v>1716.82</v>
      </c>
      <c r="BM7" s="36">
        <v>1554.05</v>
      </c>
      <c r="BN7" s="36">
        <v>1671.86</v>
      </c>
      <c r="BO7" s="36">
        <v>1479.31</v>
      </c>
      <c r="BP7" s="36">
        <v>48.88</v>
      </c>
      <c r="BQ7" s="36">
        <v>39.32</v>
      </c>
      <c r="BR7" s="36">
        <v>41.18</v>
      </c>
      <c r="BS7" s="36">
        <v>50.1</v>
      </c>
      <c r="BT7" s="36">
        <v>57.85</v>
      </c>
      <c r="BU7" s="36">
        <v>55.15</v>
      </c>
      <c r="BV7" s="36">
        <v>52.89</v>
      </c>
      <c r="BW7" s="36">
        <v>51.73</v>
      </c>
      <c r="BX7" s="36">
        <v>53.01</v>
      </c>
      <c r="BY7" s="36">
        <v>50.54</v>
      </c>
      <c r="BZ7" s="36">
        <v>63.5</v>
      </c>
      <c r="CA7" s="36">
        <v>332.58</v>
      </c>
      <c r="CB7" s="36">
        <v>400.44</v>
      </c>
      <c r="CC7" s="36">
        <v>385.92</v>
      </c>
      <c r="CD7" s="36">
        <v>385.85</v>
      </c>
      <c r="CE7" s="36">
        <v>372.01</v>
      </c>
      <c r="CF7" s="36">
        <v>283.05</v>
      </c>
      <c r="CG7" s="36">
        <v>300.52</v>
      </c>
      <c r="CH7" s="36">
        <v>310.47000000000003</v>
      </c>
      <c r="CI7" s="36">
        <v>299.39</v>
      </c>
      <c r="CJ7" s="36">
        <v>320.36</v>
      </c>
      <c r="CK7" s="36">
        <v>253.12</v>
      </c>
      <c r="CL7" s="36">
        <v>42.77</v>
      </c>
      <c r="CM7" s="36">
        <v>44.26</v>
      </c>
      <c r="CN7" s="36">
        <v>44.26</v>
      </c>
      <c r="CO7" s="36">
        <v>44.26</v>
      </c>
      <c r="CP7" s="36">
        <v>42.06</v>
      </c>
      <c r="CQ7" s="36">
        <v>36.18</v>
      </c>
      <c r="CR7" s="36">
        <v>36.799999999999997</v>
      </c>
      <c r="CS7" s="36">
        <v>36.67</v>
      </c>
      <c r="CT7" s="36">
        <v>36.200000000000003</v>
      </c>
      <c r="CU7" s="36">
        <v>34.74</v>
      </c>
      <c r="CV7" s="36">
        <v>41.06</v>
      </c>
      <c r="CW7" s="36">
        <v>75.02</v>
      </c>
      <c r="CX7" s="36">
        <v>86.5</v>
      </c>
      <c r="CY7" s="36">
        <v>91.27</v>
      </c>
      <c r="CZ7" s="36">
        <v>94.01</v>
      </c>
      <c r="DA7" s="36">
        <v>95.06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2016-02-10T05:40:45Z</cp:lastPrinted>
  <dcterms:created xsi:type="dcterms:W3CDTF">2016-02-03T09:06:03Z</dcterms:created>
  <dcterms:modified xsi:type="dcterms:W3CDTF">2016-02-25T06:13:38Z</dcterms:modified>
  <cp:category/>
</cp:coreProperties>
</file>