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9230" windowHeight="6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<sst xmlns="http://schemas.openxmlformats.org/spreadsheetml/2006/main" count="226" uniqueCount="111">
  <si>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</si>
  <si>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</si>
  <si>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</si>
  <si>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</si>
  <si>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</si>
  <si>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</si>
  <si>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</si>
  <si>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</si>
  <si>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</si>
  <si>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</si>
  <si>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</si>
  <si>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</si>
  <si>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</si>
  <si>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</si>
  <si>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</si>
  <si>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</si>
  <si>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</si>
  <si>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</si>
  <si>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</si>
  <si>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</si>
  <si>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</si>
  <si>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</si>
  <si>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</si>
  <si>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</si>
  <si>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</si>
  <si>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</si>
  <si>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</si>
  <si>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</si>
  <si>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</si>
  <si>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</si>
  <si>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</si>
  <si>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</si>
  <si>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</si>
  <si>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</si>
  <si>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</si>
  <si>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</si>
  <si>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</si>
  <si>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</si>
  <si>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</si>
  <si>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</si>
  <si>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</si>
  <si>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</si>
  <si>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</si>
  <si>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</si>
  <si>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</si>
  <si>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</si>
  <si>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</si>
  <si>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</si>
  <si>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</si>
  <si>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</si>
  <si>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</si>
  <si>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</si>
  <si>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</si>
  <si>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</si>
  <si>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</si>
  <si>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</si>
  <si>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</si>
  <si>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</si>
  <si>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</si>
  <si>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</si>
  <si>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</si>
  <si>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</si>
  <si>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</si>
  <si>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</si>
  <si>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</si>
  <si>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</si>
  <si>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</si>
  <si>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</si>
  <si>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</si>
  <si>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</si>
  <si>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</si>
  <si>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</si>
  <si>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</si>
  <si>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</si>
  <si>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</si>
  <si>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</si>
  <si>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</si>
  <si>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</si>
  <si>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</si>
  <si>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</si>
  <si>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</si>
  <si>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</si>
  <si>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</si>
  <si>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</si>
  <si>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</si>
  <si>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</si>
  <si>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</si>
  <si>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</si>
  <si>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</si>
  <si>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</si>
  <si>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</si>
  <si>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</si>
  <si>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</si>
  <si>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</si>
  <si>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</si>
  <si>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</si>
  <si>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</si>
  <si>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</si>
  <si>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</si>
  <si>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</si>
  <si>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</si>
  <si>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</si>
  <si>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</si>
  <si>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</si>
  <si>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</si>
  <si>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</si>
  <si>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</si>
  <si>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</si>
  <si>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・布設した管渠はまだ新しく現状では問題ない。
・今後は長寿命化計画策定へ向けた取組を行っていく必要がある。</t>
    <rPh sb="1" eb="3">
      <t>フセツ</t>
    </rPh>
    <rPh sb="5" eb="7">
      <t>カンキョ</t>
    </rPh>
    <rPh sb="10" eb="11">
      <t>アタラ</t>
    </rPh>
    <rPh sb="13" eb="15">
      <t>ゲンジョウ</t>
    </rPh>
    <rPh sb="17" eb="19">
      <t>モンダイ</t>
    </rPh>
    <rPh sb="24" eb="26">
      <t>コンゴ</t>
    </rPh>
    <rPh sb="27" eb="28">
      <t>チョウ</t>
    </rPh>
    <rPh sb="28" eb="31">
      <t>ジュミョウカ</t>
    </rPh>
    <rPh sb="31" eb="33">
      <t>ケイカク</t>
    </rPh>
    <rPh sb="33" eb="35">
      <t>サクテイ</t>
    </rPh>
    <rPh sb="36" eb="37">
      <t>ム</t>
    </rPh>
    <rPh sb="39" eb="41">
      <t>トリクミ</t>
    </rPh>
    <rPh sb="42" eb="43">
      <t>オコナ</t>
    </rPh>
    <rPh sb="47" eb="49">
      <t>ヒツヨウ</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</si>
  <si>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</si>
  <si>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・事業完了しており、企業債償還のピークも過ぎているため、企業債残高は減少傾向にある。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ジギョウ</t>
    </rPh>
    <rPh sb="88" eb="90">
      <t>カンリョウ</t>
    </rPh>
    <rPh sb="95" eb="97">
      <t>キギョウ</t>
    </rPh>
    <rPh sb="97" eb="98">
      <t>サイ</t>
    </rPh>
    <rPh sb="98" eb="100">
      <t>ショウカン</t>
    </rPh>
    <rPh sb="105" eb="106">
      <t>ス</t>
    </rPh>
    <rPh sb="113" eb="115">
      <t>キギョウ</t>
    </rPh>
    <rPh sb="115" eb="116">
      <t>サイ</t>
    </rPh>
    <rPh sb="116" eb="118">
      <t>ザンダカ</t>
    </rPh>
    <rPh sb="119" eb="121">
      <t>ゲンショウ</t>
    </rPh>
    <rPh sb="121" eb="12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</si>
</sst>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059264"/>
        <c:axId val="1520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52059264"/>
        <c:axId val="152081920"/>
      </c:lineChart>
      <c:dateAx>
        <c:axId val="152059264"/>
        <c:scaling>
          <c:orientation val="minMax"/>
        </c:scaling>
        <c:delete val="1"/>
        <c:axPos val="b"/>
        <c:numFmt formatCode="ge" sourceLinked="1"/>
        <c:majorTickMark val="none"/>
        <c:minorTickMark val="none"/>
        <c:tickLblPos val="none"/>
        <c:crossAx val="152081920"/>
        <c:crosses val="autoZero"/>
        <c:auto val="1"/>
        <c:lblOffset val="100"/>
        <c:baseTimeUnit val="years"/>
      </c:dateAx>
      <c:valAx>
        <c:axId val="1520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625152"/>
        <c:axId val="152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70.62</c:v>
                </c:pt>
                <c:pt idx="4">
                  <c:v>71.8</c:v>
                </c:pt>
              </c:numCache>
            </c:numRef>
          </c:val>
          <c:smooth val="0"/>
        </c:ser>
        <c:dLbls>
          <c:showLegendKey val="0"/>
          <c:showVal val="0"/>
          <c:showCatName val="0"/>
          <c:showSerName val="0"/>
          <c:showPercent val="0"/>
          <c:showBubbleSize val="0"/>
        </c:dLbls>
        <c:marker val="1"/>
        <c:smooth val="0"/>
        <c:axId val="152625152"/>
        <c:axId val="152627072"/>
      </c:lineChart>
      <c:dateAx>
        <c:axId val="152625152"/>
        <c:scaling>
          <c:orientation val="minMax"/>
        </c:scaling>
        <c:delete val="1"/>
        <c:axPos val="b"/>
        <c:numFmt formatCode="ge" sourceLinked="1"/>
        <c:majorTickMark val="none"/>
        <c:minorTickMark val="none"/>
        <c:tickLblPos val="none"/>
        <c:crossAx val="152627072"/>
        <c:crosses val="autoZero"/>
        <c:auto val="1"/>
        <c:lblOffset val="100"/>
        <c:baseTimeUnit val="years"/>
      </c:dateAx>
      <c:valAx>
        <c:axId val="152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82.41</c:v>
                </c:pt>
                <c:pt idx="1">
                  <c:v>80.48</c:v>
                </c:pt>
                <c:pt idx="2">
                  <c:v>82.04</c:v>
                </c:pt>
                <c:pt idx="3">
                  <c:v>83.6</c:v>
                </c:pt>
                <c:pt idx="4">
                  <c:v>84.31</c:v>
                </c:pt>
              </c:numCache>
            </c:numRef>
          </c:val>
        </c:ser>
        <c:dLbls>
          <c:showLegendKey val="0"/>
          <c:showVal val="0"/>
          <c:showCatName val="0"/>
          <c:showSerName val="0"/>
          <c:showPercent val="0"/>
          <c:showBubbleSize val="0"/>
        </c:dLbls>
        <c:gapWidth val="150"/>
        <c:axId val="152661376"/>
        <c:axId val="1526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52661376"/>
        <c:axId val="152663552"/>
      </c:lineChart>
      <c:dateAx>
        <c:axId val="152661376"/>
        <c:scaling>
          <c:orientation val="minMax"/>
        </c:scaling>
        <c:delete val="1"/>
        <c:axPos val="b"/>
        <c:numFmt formatCode="ge" sourceLinked="1"/>
        <c:majorTickMark val="none"/>
        <c:minorTickMark val="none"/>
        <c:tickLblPos val="none"/>
        <c:crossAx val="152663552"/>
        <c:crosses val="autoZero"/>
        <c:auto val="1"/>
        <c:lblOffset val="100"/>
        <c:baseTimeUnit val="years"/>
      </c:dateAx>
      <c:valAx>
        <c:axId val="1526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52.7</c:v>
                </c:pt>
                <c:pt idx="1">
                  <c:v>49.92</c:v>
                </c:pt>
                <c:pt idx="2">
                  <c:v>51.71</c:v>
                </c:pt>
                <c:pt idx="3">
                  <c:v>57.07</c:v>
                </c:pt>
                <c:pt idx="4">
                  <c:v>59.6</c:v>
                </c:pt>
              </c:numCache>
            </c:numRef>
          </c:val>
        </c:ser>
        <c:dLbls>
          <c:showLegendKey val="0"/>
          <c:showVal val="0"/>
          <c:showCatName val="0"/>
          <c:showSerName val="0"/>
          <c:showPercent val="0"/>
          <c:showBubbleSize val="0"/>
        </c:dLbls>
        <c:gapWidth val="150"/>
        <c:axId val="151793664"/>
        <c:axId val="1517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793664"/>
        <c:axId val="151794816"/>
      </c:lineChart>
      <c:dateAx>
        <c:axId val="151793664"/>
        <c:scaling>
          <c:orientation val="minMax"/>
        </c:scaling>
        <c:delete val="1"/>
        <c:axPos val="b"/>
        <c:numFmt formatCode="ge" sourceLinked="1"/>
        <c:majorTickMark val="none"/>
        <c:minorTickMark val="none"/>
        <c:tickLblPos val="none"/>
        <c:crossAx val="151794816"/>
        <c:crosses val="autoZero"/>
        <c:auto val="1"/>
        <c:lblOffset val="100"/>
        <c:baseTimeUnit val="years"/>
      </c:dateAx>
      <c:valAx>
        <c:axId val="151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820928"/>
        <c:axId val="1518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820928"/>
        <c:axId val="151823104"/>
      </c:lineChart>
      <c:dateAx>
        <c:axId val="151820928"/>
        <c:scaling>
          <c:orientation val="minMax"/>
        </c:scaling>
        <c:delete val="1"/>
        <c:axPos val="b"/>
        <c:numFmt formatCode="ge" sourceLinked="1"/>
        <c:majorTickMark val="none"/>
        <c:minorTickMark val="none"/>
        <c:tickLblPos val="none"/>
        <c:crossAx val="151823104"/>
        <c:crosses val="autoZero"/>
        <c:auto val="1"/>
        <c:lblOffset val="100"/>
        <c:baseTimeUnit val="years"/>
      </c:dateAx>
      <c:valAx>
        <c:axId val="1518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08960"/>
        <c:axId val="1520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08960"/>
        <c:axId val="152019328"/>
      </c:lineChart>
      <c:dateAx>
        <c:axId val="152008960"/>
        <c:scaling>
          <c:orientation val="minMax"/>
        </c:scaling>
        <c:delete val="1"/>
        <c:axPos val="b"/>
        <c:numFmt formatCode="ge" sourceLinked="1"/>
        <c:majorTickMark val="none"/>
        <c:minorTickMark val="none"/>
        <c:tickLblPos val="none"/>
        <c:crossAx val="152019328"/>
        <c:crosses val="autoZero"/>
        <c:auto val="1"/>
        <c:lblOffset val="100"/>
        <c:baseTimeUnit val="years"/>
      </c:dateAx>
      <c:valAx>
        <c:axId val="152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41344"/>
        <c:axId val="1523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41344"/>
        <c:axId val="152375296"/>
      </c:lineChart>
      <c:dateAx>
        <c:axId val="152041344"/>
        <c:scaling>
          <c:orientation val="minMax"/>
        </c:scaling>
        <c:delete val="1"/>
        <c:axPos val="b"/>
        <c:numFmt formatCode="ge" sourceLinked="1"/>
        <c:majorTickMark val="none"/>
        <c:minorTickMark val="none"/>
        <c:tickLblPos val="none"/>
        <c:crossAx val="152375296"/>
        <c:crosses val="autoZero"/>
        <c:auto val="1"/>
        <c:lblOffset val="100"/>
        <c:baseTimeUnit val="years"/>
      </c:dateAx>
      <c:valAx>
        <c:axId val="1523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97312"/>
        <c:axId val="1523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97312"/>
        <c:axId val="152399232"/>
      </c:lineChart>
      <c:dateAx>
        <c:axId val="152397312"/>
        <c:scaling>
          <c:orientation val="minMax"/>
        </c:scaling>
        <c:delete val="1"/>
        <c:axPos val="b"/>
        <c:numFmt formatCode="ge" sourceLinked="1"/>
        <c:majorTickMark val="none"/>
        <c:minorTickMark val="none"/>
        <c:tickLblPos val="none"/>
        <c:crossAx val="152399232"/>
        <c:crosses val="autoZero"/>
        <c:auto val="1"/>
        <c:lblOffset val="100"/>
        <c:baseTimeUnit val="years"/>
      </c:dateAx>
      <c:valAx>
        <c:axId val="1523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1941.3</c:v>
                </c:pt>
                <c:pt idx="1">
                  <c:v>2210.61</c:v>
                </c:pt>
                <c:pt idx="2">
                  <c:v>2635.68</c:v>
                </c:pt>
                <c:pt idx="3">
                  <c:v>2426.71</c:v>
                </c:pt>
                <c:pt idx="4">
                  <c:v>2266.83</c:v>
                </c:pt>
              </c:numCache>
            </c:numRef>
          </c:val>
        </c:ser>
        <c:dLbls>
          <c:showLegendKey val="0"/>
          <c:showVal val="0"/>
          <c:showCatName val="0"/>
          <c:showSerName val="0"/>
          <c:showPercent val="0"/>
          <c:showBubbleSize val="0"/>
        </c:dLbls>
        <c:gapWidth val="150"/>
        <c:axId val="152437888"/>
        <c:axId val="1524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52437888"/>
        <c:axId val="152439808"/>
      </c:lineChart>
      <c:dateAx>
        <c:axId val="152437888"/>
        <c:scaling>
          <c:orientation val="minMax"/>
        </c:scaling>
        <c:delete val="1"/>
        <c:axPos val="b"/>
        <c:numFmt formatCode="ge" sourceLinked="1"/>
        <c:majorTickMark val="none"/>
        <c:minorTickMark val="none"/>
        <c:tickLblPos val="none"/>
        <c:crossAx val="152439808"/>
        <c:crosses val="autoZero"/>
        <c:auto val="1"/>
        <c:lblOffset val="100"/>
        <c:baseTimeUnit val="years"/>
      </c:dateAx>
      <c:valAx>
        <c:axId val="1524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76.91</c:v>
                </c:pt>
                <c:pt idx="1">
                  <c:v>53.73</c:v>
                </c:pt>
                <c:pt idx="2">
                  <c:v>65.239999999999995</c:v>
                </c:pt>
                <c:pt idx="3">
                  <c:v>68.45</c:v>
                </c:pt>
                <c:pt idx="4">
                  <c:v>73.11</c:v>
                </c:pt>
              </c:numCache>
            </c:numRef>
          </c:val>
        </c:ser>
        <c:dLbls>
          <c:showLegendKey val="0"/>
          <c:showVal val="0"/>
          <c:showCatName val="0"/>
          <c:showSerName val="0"/>
          <c:showPercent val="0"/>
          <c:showBubbleSize val="0"/>
        </c:dLbls>
        <c:gapWidth val="150"/>
        <c:axId val="152474368"/>
        <c:axId val="1524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52474368"/>
        <c:axId val="152476288"/>
      </c:lineChart>
      <c:dateAx>
        <c:axId val="152474368"/>
        <c:scaling>
          <c:orientation val="minMax"/>
        </c:scaling>
        <c:delete val="1"/>
        <c:axPos val="b"/>
        <c:numFmt formatCode="ge" sourceLinked="1"/>
        <c:majorTickMark val="none"/>
        <c:minorTickMark val="none"/>
        <c:tickLblPos val="none"/>
        <c:crossAx val="152476288"/>
        <c:crosses val="autoZero"/>
        <c:auto val="1"/>
        <c:lblOffset val="100"/>
        <c:baseTimeUnit val="years"/>
      </c:dateAx>
      <c:valAx>
        <c:axId val="1524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297.79000000000002</c:v>
                </c:pt>
                <c:pt idx="1">
                  <c:v>419.4</c:v>
                </c:pt>
                <c:pt idx="2">
                  <c:v>349.03</c:v>
                </c:pt>
                <c:pt idx="3">
                  <c:v>314.75</c:v>
                </c:pt>
                <c:pt idx="4">
                  <c:v>308.13</c:v>
                </c:pt>
              </c:numCache>
            </c:numRef>
          </c:val>
        </c:ser>
        <c:dLbls>
          <c:showLegendKey val="0"/>
          <c:showVal val="0"/>
          <c:showCatName val="0"/>
          <c:showSerName val="0"/>
          <c:showPercent val="0"/>
          <c:showBubbleSize val="0"/>
        </c:dLbls>
        <c:gapWidth val="150"/>
        <c:axId val="152588672"/>
        <c:axId val="1525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52588672"/>
        <c:axId val="152590592"/>
      </c:lineChart>
      <c:dateAx>
        <c:axId val="152588672"/>
        <c:scaling>
          <c:orientation val="minMax"/>
        </c:scaling>
        <c:delete val="1"/>
        <c:axPos val="b"/>
        <c:numFmt formatCode="ge" sourceLinked="1"/>
        <c:majorTickMark val="none"/>
        <c:minorTickMark val="none"/>
        <c:tickLblPos val="none"/>
        <c:crossAx val="152590592"/>
        <c:crosses val="autoZero"/>
        <c:auto val="1"/>
        <c:lblOffset val="100"/>
        <c:baseTimeUnit val="years"/>
      </c:dateAx>
      <c:valAx>
        <c:axId val="1525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5"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安来市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40786</v>
      </c>
      <c r="AM8" s="47"/>
      <c r="AN8" s="47"/>
      <c r="AO8" s="47"/>
      <c r="AP8" s="47"/>
      <c r="AQ8" s="47"/>
      <c r="AR8" s="47"/>
      <c r="AS8" s="47"/>
      <c r="AT8" s="43">
        <f>データ!S6</f>
        <v>420.93</v>
      </c>
      <c r="AU8" s="43"/>
      <c r="AV8" s="43"/>
      <c r="AW8" s="43"/>
      <c r="AX8" s="43"/>
      <c r="AY8" s="43"/>
      <c r="AZ8" s="43"/>
      <c r="BA8" s="43"/>
      <c r="BB8" s="43">
        <f>データ!T6</f>
        <v>96.89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8.77</v>
      </c>
      <c r="Q10" s="43"/>
      <c r="R10" s="43"/>
      <c r="S10" s="43"/>
      <c r="T10" s="43"/>
      <c r="U10" s="43"/>
      <c r="V10" s="43"/>
      <c r="W10" s="43">
        <f>データ!P6</f>
        <v>100</v>
      </c>
      <c r="X10" s="43"/>
      <c r="Y10" s="43"/>
      <c r="Z10" s="43"/>
      <c r="AA10" s="43"/>
      <c r="AB10" s="43"/>
      <c r="AC10" s="43"/>
      <c r="AD10" s="47">
        <f>データ!Q6</f>
        <v>3344</v>
      </c>
      <c r="AE10" s="47"/>
      <c r="AF10" s="47"/>
      <c r="AG10" s="47"/>
      <c r="AH10" s="47"/>
      <c r="AI10" s="47"/>
      <c r="AJ10" s="47"/>
      <c r="AK10" s="2"/>
      <c r="AL10" s="47">
        <f>データ!U6</f>
        <v>3562</v>
      </c>
      <c r="AM10" s="47"/>
      <c r="AN10" s="47"/>
      <c r="AO10" s="47"/>
      <c r="AP10" s="47"/>
      <c r="AQ10" s="47"/>
      <c r="AR10" s="47"/>
      <c r="AS10" s="47"/>
      <c r="AT10" s="43">
        <f>データ!V6</f>
        <v>1.19</v>
      </c>
      <c r="AU10" s="43"/>
      <c r="AV10" s="43"/>
      <c r="AW10" s="43"/>
      <c r="AX10" s="43"/>
      <c r="AY10" s="43"/>
      <c r="AZ10" s="43"/>
      <c r="BA10" s="43"/>
      <c r="BB10" s="43">
        <f>データ!W6</f>
        <v>2993.28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322067</v>
      </c>
      <c r="D6" s="31">
        <f t="shared" si="3"/>
        <v>47</v>
      </c>
      <c r="E6" s="31">
        <f t="shared" si="3"/>
        <v>17</v>
      </c>
      <c r="F6" s="31">
        <f t="shared" si="3"/>
        <v>4</v>
      </c>
      <c r="G6" s="31">
        <f t="shared" si="3"/>
        <v>0</v>
      </c>
      <c r="H6" s="31" t="str">
        <f t="shared" si="3"/>
        <v>島根県　安来市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8.77</v>
      </c>
      <c r="P6" s="32">
        <f t="shared" si="3"/>
        <v>100</v>
      </c>
      <c r="Q6" s="32">
        <f t="shared" si="3"/>
        <v>3344</v>
      </c>
      <c r="R6" s="32">
        <f t="shared" si="3"/>
        <v>40786</v>
      </c>
      <c r="S6" s="32">
        <f t="shared" si="3"/>
        <v>420.93</v>
      </c>
      <c r="T6" s="32">
        <f t="shared" si="3"/>
        <v>96.89</v>
      </c>
      <c r="U6" s="32">
        <f t="shared" si="3"/>
        <v>3562</v>
      </c>
      <c r="V6" s="32">
        <f t="shared" si="3"/>
        <v>1.19</v>
      </c>
      <c r="W6" s="32">
        <f t="shared" si="3"/>
        <v>2993.28</v>
      </c>
      <c r="X6" s="33">
        <f>IF(X7="",NA(),X7)</f>
        <v>52.7</v>
      </c>
      <c r="Y6" s="33">
        <f t="shared" ref="Y6:AG6" si="4">IF(Y7="",NA(),Y7)</f>
        <v>49.92</v>
      </c>
      <c r="Z6" s="33">
        <f t="shared" si="4"/>
        <v>51.71</v>
      </c>
      <c r="AA6" s="33">
        <f t="shared" si="4"/>
        <v>57.07</v>
      </c>
      <c r="AB6" s="33">
        <f t="shared" si="4"/>
        <v>59.6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1941.3</v>
      </c>
      <c r="BF6" s="33">
        <f t="shared" ref="BF6:BN6" si="7">IF(BF7="",NA(),BF7)</f>
        <v>2210.61</v>
      </c>
      <c r="BG6" s="33">
        <f t="shared" si="7"/>
        <v>2635.68</v>
      </c>
      <c r="BH6" s="33">
        <f t="shared" si="7"/>
        <v>2426.71</v>
      </c>
      <c r="BI6" s="33">
        <f t="shared" si="7"/>
        <v>2266.83</v>
      </c>
      <c r="BJ6" s="33">
        <f t="shared" si="7"/>
        <v>1868.17</v>
      </c>
      <c r="BK6" s="33">
        <f t="shared" si="7"/>
        <v>1835.56</v>
      </c>
      <c r="BL6" s="33">
        <f t="shared" si="7"/>
        <v>1716.82</v>
      </c>
      <c r="BM6" s="33">
        <f t="shared" si="7"/>
        <v>1554.05</v>
      </c>
      <c r="BN6" s="33">
        <f t="shared" si="7"/>
        <v>1671.86</v>
      </c>
      <c r="BO6" s="32" t="str">
        <f>IF(BO7="","",IF(BO7="-","【-】","【"&amp;SUBSTITUTE(TEXT(BO7,"#,##0.00"),"-","△")&amp;"】"))</f>
        <v>【1,479.31】</v>
      </c>
      <c r="BP6" s="33">
        <f>IF(BP7="",NA(),BP7)</f>
        <v>76.91</v>
      </c>
      <c r="BQ6" s="33">
        <f t="shared" ref="BQ6:BY6" si="8">IF(BQ7="",NA(),BQ7)</f>
        <v>53.73</v>
      </c>
      <c r="BR6" s="33">
        <f t="shared" si="8"/>
        <v>65.239999999999995</v>
      </c>
      <c r="BS6" s="33">
        <f t="shared" si="8"/>
        <v>68.45</v>
      </c>
      <c r="BT6" s="33">
        <f t="shared" si="8"/>
        <v>73.11</v>
      </c>
      <c r="BU6" s="33">
        <f t="shared" si="8"/>
        <v>55.15</v>
      </c>
      <c r="BV6" s="33">
        <f t="shared" si="8"/>
        <v>52.89</v>
      </c>
      <c r="BW6" s="33">
        <f t="shared" si="8"/>
        <v>51.73</v>
      </c>
      <c r="BX6" s="33">
        <f t="shared" si="8"/>
        <v>53.01</v>
      </c>
      <c r="BY6" s="33">
        <f t="shared" si="8"/>
        <v>50.54</v>
      </c>
      <c r="BZ6" s="32" t="str">
        <f>IF(BZ7="","",IF(BZ7="-","【-】","【"&amp;SUBSTITUTE(TEXT(BZ7,"#,##0.00"),"-","△")&amp;"】"))</f>
        <v>【63.50】</v>
      </c>
      <c r="CA6" s="33">
        <f>IF(CA7="",NA(),CA7)</f>
        <v>297.79000000000002</v>
      </c>
      <c r="CB6" s="33">
        <f t="shared" ref="CB6:CJ6" si="9">IF(CB7="",NA(),CB7)</f>
        <v>419.4</v>
      </c>
      <c r="CC6" s="33">
        <f t="shared" si="9"/>
        <v>349.03</v>
      </c>
      <c r="CD6" s="33">
        <f t="shared" si="9"/>
        <v>314.75</v>
      </c>
      <c r="CE6" s="33">
        <f t="shared" si="9"/>
        <v>308.13</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69.040000000000006</v>
      </c>
      <c r="CR6" s="33">
        <f t="shared" si="10"/>
        <v>80.13</v>
      </c>
      <c r="CS6" s="33">
        <f t="shared" si="10"/>
        <v>48.86</v>
      </c>
      <c r="CT6" s="33">
        <f t="shared" si="10"/>
        <v>70.62</v>
      </c>
      <c r="CU6" s="33">
        <f t="shared" si="10"/>
        <v>71.8</v>
      </c>
      <c r="CV6" s="32" t="str">
        <f>IF(CV7="","",IF(CV7="-","【-】","【"&amp;SUBSTITUTE(TEXT(CV7,"#,##0.00"),"-","△")&amp;"】"))</f>
        <v>【62.68】</v>
      </c>
      <c r="CW6" s="33">
        <f>IF(CW7="",NA(),CW7)</f>
        <v>82.41</v>
      </c>
      <c r="CX6" s="33">
        <f t="shared" ref="CX6:DF6" si="11">IF(CX7="",NA(),CX7)</f>
        <v>80.48</v>
      </c>
      <c r="CY6" s="33">
        <f t="shared" si="11"/>
        <v>82.04</v>
      </c>
      <c r="CZ6" s="33">
        <f t="shared" si="11"/>
        <v>83.6</v>
      </c>
      <c r="DA6" s="33">
        <f t="shared" si="11"/>
        <v>84.31</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322067</v>
      </c>
      <c r="D7" s="35">
        <v>47</v>
      </c>
      <c r="E7" s="35">
        <v>17</v>
      </c>
      <c r="F7" s="35">
        <v>4</v>
      </c>
      <c r="G7" s="35">
        <v>0</v>
      </c>
      <c r="H7" s="35" t="s">
        <v>96</v>
      </c>
      <c r="I7" s="35" t="s">
        <v>97</v>
      </c>
      <c r="J7" s="35" t="s">
        <v>98</v>
      </c>
      <c r="K7" s="35" t="s">
        <v>99</v>
      </c>
      <c r="L7" s="35" t="s">
        <v>100</v>
      </c>
      <c r="M7" s="36" t="s">
        <v>101</v>
      </c>
      <c r="N7" s="36" t="s">
        <v>102</v>
      </c>
      <c r="O7" s="36">
        <v>8.77</v>
      </c>
      <c r="P7" s="36">
        <v>100</v>
      </c>
      <c r="Q7" s="36">
        <v>3344</v>
      </c>
      <c r="R7" s="36">
        <v>40786</v>
      </c>
      <c r="S7" s="36">
        <v>420.93</v>
      </c>
      <c r="T7" s="36">
        <v>96.89</v>
      </c>
      <c r="U7" s="36">
        <v>3562</v>
      </c>
      <c r="V7" s="36">
        <v>1.19</v>
      </c>
      <c r="W7" s="36">
        <v>2993.28</v>
      </c>
      <c r="X7" s="36">
        <v>52.7</v>
      </c>
      <c r="Y7" s="36">
        <v>49.92</v>
      </c>
      <c r="Z7" s="36">
        <v>51.71</v>
      </c>
      <c r="AA7" s="36">
        <v>57.07</v>
      </c>
      <c r="AB7" s="36">
        <v>59.6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1941.3</v>
      </c>
      <c r="BF7" s="36">
        <v>2210.61</v>
      </c>
      <c r="BG7" s="36">
        <v>2635.68</v>
      </c>
      <c r="BH7" s="36">
        <v>2426.71</v>
      </c>
      <c r="BI7" s="36">
        <v>2266.83</v>
      </c>
      <c r="BJ7" s="36">
        <v>1868.17</v>
      </c>
      <c r="BK7" s="36">
        <v>1835.56</v>
      </c>
      <c r="BL7" s="36">
        <v>1716.82</v>
      </c>
      <c r="BM7" s="36">
        <v>1554.05</v>
      </c>
      <c r="BN7" s="36">
        <v>1671.86</v>
      </c>
      <c r="BO7" s="36">
        <v>1479.31</v>
      </c>
      <c r="BP7" s="36">
        <v>76.91</v>
      </c>
      <c r="BQ7" s="36">
        <v>53.73</v>
      </c>
      <c r="BR7" s="36">
        <v>65.239999999999995</v>
      </c>
      <c r="BS7" s="36">
        <v>68.45</v>
      </c>
      <c r="BT7" s="36">
        <v>73.11</v>
      </c>
      <c r="BU7" s="36">
        <v>55.15</v>
      </c>
      <c r="BV7" s="36">
        <v>52.89</v>
      </c>
      <c r="BW7" s="36">
        <v>51.73</v>
      </c>
      <c r="BX7" s="36">
        <v>53.01</v>
      </c>
      <c r="BY7" s="36">
        <v>50.54</v>
      </c>
      <c r="BZ7" s="36">
        <v>63.5</v>
      </c>
      <c r="CA7" s="36">
        <v>297.79000000000002</v>
      </c>
      <c r="CB7" s="36">
        <v>419.4</v>
      </c>
      <c r="CC7" s="36">
        <v>349.03</v>
      </c>
      <c r="CD7" s="36">
        <v>314.75</v>
      </c>
      <c r="CE7" s="36">
        <v>308.13</v>
      </c>
      <c r="CF7" s="36">
        <v>283.05</v>
      </c>
      <c r="CG7" s="36">
        <v>300.52</v>
      </c>
      <c r="CH7" s="36">
        <v>310.47000000000003</v>
      </c>
      <c r="CI7" s="36">
        <v>299.39</v>
      </c>
      <c r="CJ7" s="36">
        <v>320.36</v>
      </c>
      <c r="CK7" s="36">
        <v>253.12</v>
      </c>
      <c r="CL7" s="36" t="s">
        <v>101</v>
      </c>
      <c r="CM7" s="36" t="s">
        <v>101</v>
      </c>
      <c r="CN7" s="36" t="s">
        <v>101</v>
      </c>
      <c r="CO7" s="36" t="s">
        <v>101</v>
      </c>
      <c r="CP7" s="36" t="s">
        <v>101</v>
      </c>
      <c r="CQ7" s="36">
        <v>69.040000000000006</v>
      </c>
      <c r="CR7" s="36">
        <v>80.13</v>
      </c>
      <c r="CS7" s="36">
        <v>48.86</v>
      </c>
      <c r="CT7" s="36">
        <v>70.62</v>
      </c>
      <c r="CU7" s="36">
        <v>71.8</v>
      </c>
      <c r="CV7" s="36">
        <v>62.68</v>
      </c>
      <c r="CW7" s="36">
        <v>82.41</v>
      </c>
      <c r="CX7" s="36">
        <v>80.48</v>
      </c>
      <c r="CY7" s="36">
        <v>82.04</v>
      </c>
      <c r="CZ7" s="36">
        <v>83.6</v>
      </c>
      <c r="DA7" s="36">
        <v>84.31</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2016-02-09T05:57:25Z</cp:lastPrinted>
  <dcterms:created xsi:type="dcterms:W3CDTF">2016-01-14T10:52:39Z</dcterms:created>
  <dcterms:modified xsi:type="dcterms:W3CDTF">2016-02-25T01:41:01Z</dcterms:modified>
  <cp:category/>
</cp:coreProperties>
</file>