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0" yWindow="0" windowWidth="10230" windowHeight="7920"/>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AL8" i="4" s="1"/>
  <c r="Q6" i="5"/>
  <c r="AD10" i="4" s="1"/>
  <c r="P6" i="5"/>
  <c r="O6" i="5"/>
  <c r="N6" i="5"/>
  <c r="I10" i="4" s="1"/>
  <c r="M6" i="5"/>
  <c r="B10" i="4" s="1"/>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W10" i="4"/>
  <c r="P10" i="4"/>
  <c r="BB8" i="4"/>
  <c r="AT8" i="4"/>
  <c r="C10" i="5" l="1"/>
  <c r="D10" i="5"/>
  <c r="E10" i="5"/>
  <c r="B10" i="5"/>
</calcChain>
</file>

<file path=xl/sharedStrings.xml><?xml version="1.0" encoding="utf-8"?>
<sst xmlns="http://schemas.openxmlformats.org/spreadsheetml/2006/main" count="286" uniqueCount="110">
  <si>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</si>
  <si>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</si>
  <si>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</si>
  <si>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</si>
  <si>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</si>
  <si>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</si>
  <si>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</si>
  <si>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</si>
  <si>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</si>
  <si>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</si>
  <si>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</si>
  <si>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</si>
  <si>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</si>
  <si>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</si>
  <si>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</si>
  <si>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</si>
  <si>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</si>
  <si>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</si>
  <si>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</si>
  <si>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</si>
  <si>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</si>
  <si>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</si>
  <si>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</si>
  <si>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</si>
  <si>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</si>
  <si>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</si>
  <si>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</si>
  <si>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</si>
  <si>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</si>
  <si>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</si>
  <si>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</si>
  <si>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</si>
  <si>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</si>
  <si>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</si>
  <si>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</si>
  <si>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</si>
  <si>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</si>
  <si>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</si>
  <si>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</si>
  <si>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</si>
  <si>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</si>
  <si>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</si>
  <si>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</si>
  <si>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</si>
  <si>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</si>
  <si>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</si>
  <si>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</si>
  <si>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</si>
  <si>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</si>
  <si>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</si>
  <si>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</si>
  <si>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</si>
  <si>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</si>
  <si>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</si>
  <si>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</si>
  <si>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</si>
  <si>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</si>
  <si>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</si>
  <si>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</si>
  <si>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</si>
  <si>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</si>
  <si>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</si>
  <si>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</si>
  <si>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</si>
  <si>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</si>
  <si>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</si>
  <si>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</si>
  <si>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</si>
  <si>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</si>
  <si>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</si>
  <si>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</si>
  <si>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</si>
  <si>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</si>
  <si>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</si>
  <si>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</si>
  <si>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</si>
  <si>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</si>
  <si>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</si>
  <si>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</si>
  <si>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</si>
  <si>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</si>
  <si>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</si>
  <si>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</si>
  <si>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</si>
  <si>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</si>
  <si>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</si>
  <si>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</si>
  <si>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</si>
  <si>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</si>
  <si>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</si>
  <si>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</si>
  <si>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</si>
  <si>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</si>
  <si>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</si>
  <si>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</si>
  <si>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</si>
  <si>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松江市</t>
  </si>
  <si>
    <t>法適用</t>
  </si>
  <si>
    <t>下水道事業</t>
  </si>
  <si>
    <t>農業集落排水</t>
  </si>
  <si>
    <t>F1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</si>
  <si>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</si>
  <si>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</si>
  <si>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</si>
  <si>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</si>
  <si>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</si>
  <si>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</si>
  <si>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建設事業は既に完了している。償却資産のうち、管渠は現時点で老朽化の度合は低いが、処理場の機器等については、法定耐用年数を超えるものが相当数あるため、早急に老朽化の状況調査と更新計画の策定が必要である。
　①有形固定資産減価償却率は、類似団体に比べ低い状況であるが、今後は年々上昇するものと見込んでいる。
　②管渠老朽化率は、法定耐用年数に達したものがないことから0%となっている。</t>
    <phoneticPr fontId="4"/>
  </si>
  <si>
    <t>　当事業は、一般会計からの繰入れや長期前受金戻入など、使用料以外の収入を前提とし、さらに、公共下水道等他の事業と一体で経営しなければ、健全性が保てない状況である。
　①経常収支比率は100%以上となっているものの、総収益のうち下水道使用料の占める割合は17%であり、一般会計からの繰入金など使用料以外の収入を含めて費用を賄っている状況である。また、②累積欠損金については、他事業も含めた会計全体での欠損金が生じないよう、今後は、更なる経費削減を検討する必要がある。
　③流動比率は、10%台と低い値で推移しているが、これは流動負債に建設改良等に充てた企業債を含んでいることも影響している。その財源は次年度の使用料（一体で経営する他事業分も含む）や一般会計からの繰入金による収入を予定している。
　④企業債残高対事業規模比率は、企業債残高の増加に伴って前年度に比べ上昇している。今後の大幅な上昇はないものと見込んでいる。
　⑤経費回収率・⑥汚水処理原価は、減価償却費や支払利息等の費用のうち、一般会計からの繰入金などで賄った費用を除いて算定したものである。また、使用料で回収すべき経費が賄えていない状況であるが、他事業と一体で経営するとともに、今後は、更なる経費削減を検討する必要がある。
　⑦施設利用率が低い要因として、施設規模が過大である可能性があるため、施設の統廃合を検討するとともに、水洗化率の向上も必要である。
　⑧水洗化率は、類似団体との比較してほぼ同水準となっている。今後、大幅な上昇は見込めない状況であるが、接続勧奨等で未接続世帯の接続促進を図る必要がある。</t>
    <phoneticPr fontId="4"/>
  </si>
  <si>
    <t>　当市の下水道は、平成25年度から公営企業会計に移行するとともに、汚水処理人口普及率も97.3%に達し、平成26年度で面整備事業の完了宣言を行った。また、将来にわたり安定的な経営に向けて、平成27年1月に策定した「第一次松江市下水道事業経営戦略プラン」に基づき、公共下水道のほか集落排水や公設浄化槽などの事業も含めた下水道一体での経営健全化に取り組む。
【経営の健全化・効率化】
　下水道未接続世帯への接続勧奨の実施や、地域の下水道事業実施時に事情により公共桝や下水管が未設置となった箇所で、下水道への接続を可能とするための工事（公共桝設置等）を実施し、接続の促進を図り、使用料収入の確保に努める。
　将来の更新費用と維持管理費用の縮減を図るため、集落ごとに設置した農業集落排水施設等の統廃合を推進する。
【老朽化対策】
　処理施設等の設備・機器の更新期が近づいており、今後の更新を効率的に実施するため、機器等の劣化状況等を調査するとともに、施設ごとの更新計画を策定する。
　計画は、施設の統廃合やダウンサイジング、事業の平準化などを考慮したものとする。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</si>
</sst>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83515264"/>
        <c:axId val="8352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0.03</c:v>
                </c:pt>
                <c:pt idx="4">
                  <c:v>0.03</c:v>
                </c:pt>
              </c:numCache>
            </c:numRef>
          </c:val>
          <c:smooth val="0"/>
        </c:ser>
        <c:dLbls>
          <c:showLegendKey val="0"/>
          <c:showVal val="0"/>
          <c:showCatName val="0"/>
          <c:showSerName val="0"/>
          <c:showPercent val="0"/>
          <c:showBubbleSize val="0"/>
        </c:dLbls>
        <c:marker val="1"/>
        <c:smooth val="0"/>
        <c:axId val="83515264"/>
        <c:axId val="83525632"/>
      </c:lineChart>
      <c:dateAx>
        <c:axId val="83515264"/>
        <c:scaling>
          <c:orientation val="minMax"/>
        </c:scaling>
        <c:delete val="1"/>
        <c:axPos val="b"/>
        <c:numFmt formatCode="ge" sourceLinked="1"/>
        <c:majorTickMark val="none"/>
        <c:minorTickMark val="none"/>
        <c:tickLblPos val="none"/>
        <c:crossAx val="83525632"/>
        <c:crosses val="autoZero"/>
        <c:auto val="1"/>
        <c:lblOffset val="100"/>
        <c:baseTimeUnit val="years"/>
      </c:dateAx>
      <c:valAx>
        <c:axId val="8352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51526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54.69</c:v>
                </c:pt>
                <c:pt idx="4">
                  <c:v>54.23</c:v>
                </c:pt>
              </c:numCache>
            </c:numRef>
          </c:val>
        </c:ser>
        <c:dLbls>
          <c:showLegendKey val="0"/>
          <c:showVal val="0"/>
          <c:showCatName val="0"/>
          <c:showSerName val="0"/>
          <c:showPercent val="0"/>
          <c:showBubbleSize val="0"/>
        </c:dLbls>
        <c:gapWidth val="150"/>
        <c:axId val="90818816"/>
        <c:axId val="9086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53.78</c:v>
                </c:pt>
                <c:pt idx="4">
                  <c:v>58.47</c:v>
                </c:pt>
              </c:numCache>
            </c:numRef>
          </c:val>
          <c:smooth val="0"/>
        </c:ser>
        <c:dLbls>
          <c:showLegendKey val="0"/>
          <c:showVal val="0"/>
          <c:showCatName val="0"/>
          <c:showSerName val="0"/>
          <c:showPercent val="0"/>
          <c:showBubbleSize val="0"/>
        </c:dLbls>
        <c:marker val="1"/>
        <c:smooth val="0"/>
        <c:axId val="90818816"/>
        <c:axId val="90861952"/>
      </c:lineChart>
      <c:dateAx>
        <c:axId val="90818816"/>
        <c:scaling>
          <c:orientation val="minMax"/>
        </c:scaling>
        <c:delete val="1"/>
        <c:axPos val="b"/>
        <c:numFmt formatCode="ge" sourceLinked="1"/>
        <c:majorTickMark val="none"/>
        <c:minorTickMark val="none"/>
        <c:tickLblPos val="none"/>
        <c:crossAx val="90861952"/>
        <c:crosses val="autoZero"/>
        <c:auto val="1"/>
        <c:lblOffset val="100"/>
        <c:baseTimeUnit val="years"/>
      </c:dateAx>
      <c:valAx>
        <c:axId val="9086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1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0</c:v>
                </c:pt>
                <c:pt idx="2">
                  <c:v>0</c:v>
                </c:pt>
                <c:pt idx="3">
                  <c:v>87.02</c:v>
                </c:pt>
                <c:pt idx="4">
                  <c:v>87.57</c:v>
                </c:pt>
              </c:numCache>
            </c:numRef>
          </c:val>
        </c:ser>
        <c:dLbls>
          <c:showLegendKey val="0"/>
          <c:showVal val="0"/>
          <c:showCatName val="0"/>
          <c:showSerName val="0"/>
          <c:showPercent val="0"/>
          <c:showBubbleSize val="0"/>
        </c:dLbls>
        <c:gapWidth val="150"/>
        <c:axId val="90888064"/>
        <c:axId val="9089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84.06</c:v>
                </c:pt>
                <c:pt idx="4">
                  <c:v>88.58</c:v>
                </c:pt>
              </c:numCache>
            </c:numRef>
          </c:val>
          <c:smooth val="0"/>
        </c:ser>
        <c:dLbls>
          <c:showLegendKey val="0"/>
          <c:showVal val="0"/>
          <c:showCatName val="0"/>
          <c:showSerName val="0"/>
          <c:showPercent val="0"/>
          <c:showBubbleSize val="0"/>
        </c:dLbls>
        <c:marker val="1"/>
        <c:smooth val="0"/>
        <c:axId val="90888064"/>
        <c:axId val="90890240"/>
      </c:lineChart>
      <c:dateAx>
        <c:axId val="90888064"/>
        <c:scaling>
          <c:orientation val="minMax"/>
        </c:scaling>
        <c:delete val="1"/>
        <c:axPos val="b"/>
        <c:numFmt formatCode="ge" sourceLinked="1"/>
        <c:majorTickMark val="none"/>
        <c:minorTickMark val="none"/>
        <c:tickLblPos val="none"/>
        <c:crossAx val="90890240"/>
        <c:crosses val="autoZero"/>
        <c:auto val="1"/>
        <c:lblOffset val="100"/>
        <c:baseTimeUnit val="years"/>
      </c:dateAx>
      <c:valAx>
        <c:axId val="9089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8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0</c:v>
                </c:pt>
                <c:pt idx="1">
                  <c:v>0</c:v>
                </c:pt>
                <c:pt idx="2">
                  <c:v>0</c:v>
                </c:pt>
                <c:pt idx="3">
                  <c:v>125.4</c:v>
                </c:pt>
                <c:pt idx="4">
                  <c:v>115.77</c:v>
                </c:pt>
              </c:numCache>
            </c:numRef>
          </c:val>
        </c:ser>
        <c:dLbls>
          <c:showLegendKey val="0"/>
          <c:showVal val="0"/>
          <c:showCatName val="0"/>
          <c:showSerName val="0"/>
          <c:showPercent val="0"/>
          <c:showBubbleSize val="0"/>
        </c:dLbls>
        <c:gapWidth val="150"/>
        <c:axId val="83547648"/>
        <c:axId val="8354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93.62</c:v>
                </c:pt>
                <c:pt idx="4">
                  <c:v>104.51</c:v>
                </c:pt>
              </c:numCache>
            </c:numRef>
          </c:val>
          <c:smooth val="0"/>
        </c:ser>
        <c:dLbls>
          <c:showLegendKey val="0"/>
          <c:showVal val="0"/>
          <c:showCatName val="0"/>
          <c:showSerName val="0"/>
          <c:showPercent val="0"/>
          <c:showBubbleSize val="0"/>
        </c:dLbls>
        <c:marker val="1"/>
        <c:smooth val="0"/>
        <c:axId val="83547648"/>
        <c:axId val="83549568"/>
      </c:lineChart>
      <c:dateAx>
        <c:axId val="83547648"/>
        <c:scaling>
          <c:orientation val="minMax"/>
        </c:scaling>
        <c:delete val="1"/>
        <c:axPos val="b"/>
        <c:numFmt formatCode="ge" sourceLinked="1"/>
        <c:majorTickMark val="none"/>
        <c:minorTickMark val="none"/>
        <c:tickLblPos val="none"/>
        <c:crossAx val="83549568"/>
        <c:crosses val="autoZero"/>
        <c:auto val="1"/>
        <c:lblOffset val="100"/>
        <c:baseTimeUnit val="years"/>
      </c:dateAx>
      <c:valAx>
        <c:axId val="8354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54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0</c:v>
                </c:pt>
                <c:pt idx="1">
                  <c:v>0</c:v>
                </c:pt>
                <c:pt idx="2">
                  <c:v>0</c:v>
                </c:pt>
                <c:pt idx="3">
                  <c:v>3.78</c:v>
                </c:pt>
                <c:pt idx="4">
                  <c:v>7.49</c:v>
                </c:pt>
              </c:numCache>
            </c:numRef>
          </c:val>
        </c:ser>
        <c:dLbls>
          <c:showLegendKey val="0"/>
          <c:showVal val="0"/>
          <c:showCatName val="0"/>
          <c:showSerName val="0"/>
          <c:showPercent val="0"/>
          <c:showBubbleSize val="0"/>
        </c:dLbls>
        <c:gapWidth val="150"/>
        <c:axId val="90522752"/>
        <c:axId val="9052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10.11</c:v>
                </c:pt>
                <c:pt idx="4">
                  <c:v>19.670000000000002</c:v>
                </c:pt>
              </c:numCache>
            </c:numRef>
          </c:val>
          <c:smooth val="0"/>
        </c:ser>
        <c:dLbls>
          <c:showLegendKey val="0"/>
          <c:showVal val="0"/>
          <c:showCatName val="0"/>
          <c:showSerName val="0"/>
          <c:showPercent val="0"/>
          <c:showBubbleSize val="0"/>
        </c:dLbls>
        <c:marker val="1"/>
        <c:smooth val="0"/>
        <c:axId val="90522752"/>
        <c:axId val="90524672"/>
      </c:lineChart>
      <c:dateAx>
        <c:axId val="90522752"/>
        <c:scaling>
          <c:orientation val="minMax"/>
        </c:scaling>
        <c:delete val="1"/>
        <c:axPos val="b"/>
        <c:numFmt formatCode="ge" sourceLinked="1"/>
        <c:majorTickMark val="none"/>
        <c:minorTickMark val="none"/>
        <c:tickLblPos val="none"/>
        <c:crossAx val="90524672"/>
        <c:crosses val="autoZero"/>
        <c:auto val="1"/>
        <c:lblOffset val="100"/>
        <c:baseTimeUnit val="years"/>
      </c:dateAx>
      <c:valAx>
        <c:axId val="9052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2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90555136"/>
        <c:axId val="9055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0.08</c:v>
                </c:pt>
                <c:pt idx="4" formatCode="#,##0.00;&quot;△&quot;#,##0.00">
                  <c:v>0</c:v>
                </c:pt>
              </c:numCache>
            </c:numRef>
          </c:val>
          <c:smooth val="0"/>
        </c:ser>
        <c:dLbls>
          <c:showLegendKey val="0"/>
          <c:showVal val="0"/>
          <c:showCatName val="0"/>
          <c:showSerName val="0"/>
          <c:showPercent val="0"/>
          <c:showBubbleSize val="0"/>
        </c:dLbls>
        <c:marker val="1"/>
        <c:smooth val="0"/>
        <c:axId val="90555136"/>
        <c:axId val="90557056"/>
      </c:lineChart>
      <c:dateAx>
        <c:axId val="90555136"/>
        <c:scaling>
          <c:orientation val="minMax"/>
        </c:scaling>
        <c:delete val="1"/>
        <c:axPos val="b"/>
        <c:numFmt formatCode="ge" sourceLinked="1"/>
        <c:majorTickMark val="none"/>
        <c:minorTickMark val="none"/>
        <c:tickLblPos val="none"/>
        <c:crossAx val="90557056"/>
        <c:crosses val="autoZero"/>
        <c:auto val="1"/>
        <c:lblOffset val="100"/>
        <c:baseTimeUnit val="years"/>
      </c:dateAx>
      <c:valAx>
        <c:axId val="9055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5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c:v>389.72</c:v>
                </c:pt>
                <c:pt idx="4">
                  <c:v>312.70999999999998</c:v>
                </c:pt>
              </c:numCache>
            </c:numRef>
          </c:val>
        </c:ser>
        <c:dLbls>
          <c:showLegendKey val="0"/>
          <c:showVal val="0"/>
          <c:showCatName val="0"/>
          <c:showSerName val="0"/>
          <c:showPercent val="0"/>
          <c:showBubbleSize val="0"/>
        </c:dLbls>
        <c:gapWidth val="150"/>
        <c:axId val="90589824"/>
        <c:axId val="9059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280.08</c:v>
                </c:pt>
                <c:pt idx="4">
                  <c:v>113.63</c:v>
                </c:pt>
              </c:numCache>
            </c:numRef>
          </c:val>
          <c:smooth val="0"/>
        </c:ser>
        <c:dLbls>
          <c:showLegendKey val="0"/>
          <c:showVal val="0"/>
          <c:showCatName val="0"/>
          <c:showSerName val="0"/>
          <c:showPercent val="0"/>
          <c:showBubbleSize val="0"/>
        </c:dLbls>
        <c:marker val="1"/>
        <c:smooth val="0"/>
        <c:axId val="90589824"/>
        <c:axId val="90592000"/>
      </c:lineChart>
      <c:dateAx>
        <c:axId val="90589824"/>
        <c:scaling>
          <c:orientation val="minMax"/>
        </c:scaling>
        <c:delete val="1"/>
        <c:axPos val="b"/>
        <c:numFmt formatCode="ge" sourceLinked="1"/>
        <c:majorTickMark val="none"/>
        <c:minorTickMark val="none"/>
        <c:tickLblPos val="none"/>
        <c:crossAx val="90592000"/>
        <c:crosses val="autoZero"/>
        <c:auto val="1"/>
        <c:lblOffset val="100"/>
        <c:baseTimeUnit val="years"/>
      </c:dateAx>
      <c:valAx>
        <c:axId val="9059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8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0</c:v>
                </c:pt>
                <c:pt idx="1">
                  <c:v>0</c:v>
                </c:pt>
                <c:pt idx="2">
                  <c:v>0</c:v>
                </c:pt>
                <c:pt idx="3">
                  <c:v>17.510000000000002</c:v>
                </c:pt>
                <c:pt idx="4">
                  <c:v>12.54</c:v>
                </c:pt>
              </c:numCache>
            </c:numRef>
          </c:val>
        </c:ser>
        <c:dLbls>
          <c:showLegendKey val="0"/>
          <c:showVal val="0"/>
          <c:showCatName val="0"/>
          <c:showSerName val="0"/>
          <c:showPercent val="0"/>
          <c:showBubbleSize val="0"/>
        </c:dLbls>
        <c:gapWidth val="150"/>
        <c:axId val="90704128"/>
        <c:axId val="9071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124.2</c:v>
                </c:pt>
                <c:pt idx="4">
                  <c:v>34.43</c:v>
                </c:pt>
              </c:numCache>
            </c:numRef>
          </c:val>
          <c:smooth val="0"/>
        </c:ser>
        <c:dLbls>
          <c:showLegendKey val="0"/>
          <c:showVal val="0"/>
          <c:showCatName val="0"/>
          <c:showSerName val="0"/>
          <c:showPercent val="0"/>
          <c:showBubbleSize val="0"/>
        </c:dLbls>
        <c:marker val="1"/>
        <c:smooth val="0"/>
        <c:axId val="90704128"/>
        <c:axId val="90710400"/>
      </c:lineChart>
      <c:dateAx>
        <c:axId val="90704128"/>
        <c:scaling>
          <c:orientation val="minMax"/>
        </c:scaling>
        <c:delete val="1"/>
        <c:axPos val="b"/>
        <c:numFmt formatCode="ge" sourceLinked="1"/>
        <c:majorTickMark val="none"/>
        <c:minorTickMark val="none"/>
        <c:tickLblPos val="none"/>
        <c:crossAx val="90710400"/>
        <c:crosses val="autoZero"/>
        <c:auto val="1"/>
        <c:lblOffset val="100"/>
        <c:baseTimeUnit val="years"/>
      </c:dateAx>
      <c:valAx>
        <c:axId val="9071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0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221.18</c:v>
                </c:pt>
                <c:pt idx="4">
                  <c:v>237.99</c:v>
                </c:pt>
              </c:numCache>
            </c:numRef>
          </c:val>
        </c:ser>
        <c:dLbls>
          <c:showLegendKey val="0"/>
          <c:showVal val="0"/>
          <c:showCatName val="0"/>
          <c:showSerName val="0"/>
          <c:showPercent val="0"/>
          <c:showBubbleSize val="0"/>
        </c:dLbls>
        <c:gapWidth val="150"/>
        <c:axId val="90736512"/>
        <c:axId val="9074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1126.77</c:v>
                </c:pt>
                <c:pt idx="4">
                  <c:v>632.94000000000005</c:v>
                </c:pt>
              </c:numCache>
            </c:numRef>
          </c:val>
          <c:smooth val="0"/>
        </c:ser>
        <c:dLbls>
          <c:showLegendKey val="0"/>
          <c:showVal val="0"/>
          <c:showCatName val="0"/>
          <c:showSerName val="0"/>
          <c:showPercent val="0"/>
          <c:showBubbleSize val="0"/>
        </c:dLbls>
        <c:marker val="1"/>
        <c:smooth val="0"/>
        <c:axId val="90736512"/>
        <c:axId val="90742784"/>
      </c:lineChart>
      <c:dateAx>
        <c:axId val="90736512"/>
        <c:scaling>
          <c:orientation val="minMax"/>
        </c:scaling>
        <c:delete val="1"/>
        <c:axPos val="b"/>
        <c:numFmt formatCode="ge" sourceLinked="1"/>
        <c:majorTickMark val="none"/>
        <c:minorTickMark val="none"/>
        <c:tickLblPos val="none"/>
        <c:crossAx val="90742784"/>
        <c:crosses val="autoZero"/>
        <c:auto val="1"/>
        <c:lblOffset val="100"/>
        <c:baseTimeUnit val="years"/>
      </c:dateAx>
      <c:valAx>
        <c:axId val="9074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3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c:v>0</c:v>
                </c:pt>
                <c:pt idx="3">
                  <c:v>94.59</c:v>
                </c:pt>
                <c:pt idx="4">
                  <c:v>89.79</c:v>
                </c:pt>
              </c:numCache>
            </c:numRef>
          </c:val>
        </c:ser>
        <c:dLbls>
          <c:showLegendKey val="0"/>
          <c:showVal val="0"/>
          <c:showCatName val="0"/>
          <c:showSerName val="0"/>
          <c:showPercent val="0"/>
          <c:showBubbleSize val="0"/>
        </c:dLbls>
        <c:gapWidth val="150"/>
        <c:axId val="90771456"/>
        <c:axId val="9077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50.9</c:v>
                </c:pt>
                <c:pt idx="4">
                  <c:v>62.3</c:v>
                </c:pt>
              </c:numCache>
            </c:numRef>
          </c:val>
          <c:smooth val="0"/>
        </c:ser>
        <c:dLbls>
          <c:showLegendKey val="0"/>
          <c:showVal val="0"/>
          <c:showCatName val="0"/>
          <c:showSerName val="0"/>
          <c:showPercent val="0"/>
          <c:showBubbleSize val="0"/>
        </c:dLbls>
        <c:marker val="1"/>
        <c:smooth val="0"/>
        <c:axId val="90771456"/>
        <c:axId val="90773376"/>
      </c:lineChart>
      <c:dateAx>
        <c:axId val="90771456"/>
        <c:scaling>
          <c:orientation val="minMax"/>
        </c:scaling>
        <c:delete val="1"/>
        <c:axPos val="b"/>
        <c:numFmt formatCode="ge" sourceLinked="1"/>
        <c:majorTickMark val="none"/>
        <c:minorTickMark val="none"/>
        <c:tickLblPos val="none"/>
        <c:crossAx val="90773376"/>
        <c:crosses val="autoZero"/>
        <c:auto val="1"/>
        <c:lblOffset val="100"/>
        <c:baseTimeUnit val="years"/>
      </c:dateAx>
      <c:valAx>
        <c:axId val="9077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7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0</c:v>
                </c:pt>
                <c:pt idx="2">
                  <c:v>0</c:v>
                </c:pt>
                <c:pt idx="3">
                  <c:v>179.17</c:v>
                </c:pt>
                <c:pt idx="4">
                  <c:v>186.89</c:v>
                </c:pt>
              </c:numCache>
            </c:numRef>
          </c:val>
        </c:ser>
        <c:dLbls>
          <c:showLegendKey val="0"/>
          <c:showVal val="0"/>
          <c:showCatName val="0"/>
          <c:showSerName val="0"/>
          <c:showPercent val="0"/>
          <c:showBubbleSize val="0"/>
        </c:dLbls>
        <c:gapWidth val="150"/>
        <c:axId val="90798720"/>
        <c:axId val="9080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293.27</c:v>
                </c:pt>
                <c:pt idx="4">
                  <c:v>235.07</c:v>
                </c:pt>
              </c:numCache>
            </c:numRef>
          </c:val>
          <c:smooth val="0"/>
        </c:ser>
        <c:dLbls>
          <c:showLegendKey val="0"/>
          <c:showVal val="0"/>
          <c:showCatName val="0"/>
          <c:showSerName val="0"/>
          <c:showPercent val="0"/>
          <c:showBubbleSize val="0"/>
        </c:dLbls>
        <c:marker val="1"/>
        <c:smooth val="0"/>
        <c:axId val="90798720"/>
        <c:axId val="90804992"/>
      </c:lineChart>
      <c:dateAx>
        <c:axId val="90798720"/>
        <c:scaling>
          <c:orientation val="minMax"/>
        </c:scaling>
        <c:delete val="1"/>
        <c:axPos val="b"/>
        <c:numFmt formatCode="ge" sourceLinked="1"/>
        <c:majorTickMark val="none"/>
        <c:minorTickMark val="none"/>
        <c:tickLblPos val="none"/>
        <c:crossAx val="90804992"/>
        <c:crosses val="autoZero"/>
        <c:auto val="1"/>
        <c:lblOffset val="100"/>
        <c:baseTimeUnit val="years"/>
      </c:dateAx>
      <c:valAx>
        <c:axId val="9080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9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【98.75】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【205.86】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【34.63】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【20.45】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BD63"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島根県　松江市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F1</v>
      </c>
      <c r="X8" s="46"/>
      <c r="Y8" s="46"/>
      <c r="Z8" s="46"/>
      <c r="AA8" s="46"/>
      <c r="AB8" s="46"/>
      <c r="AC8" s="46"/>
      <c r="AD8" s="3"/>
      <c r="AE8" s="3"/>
      <c r="AF8" s="3"/>
      <c r="AG8" s="3"/>
      <c r="AH8" s="3"/>
      <c r="AI8" s="3"/>
      <c r="AJ8" s="3"/>
      <c r="AK8" s="3"/>
      <c r="AL8" s="47">
        <f>データ!R6</f>
        <v>205725</v>
      </c>
      <c r="AM8" s="47"/>
      <c r="AN8" s="47"/>
      <c r="AO8" s="47"/>
      <c r="AP8" s="47"/>
      <c r="AQ8" s="47"/>
      <c r="AR8" s="47"/>
      <c r="AS8" s="47"/>
      <c r="AT8" s="43">
        <f>データ!S6</f>
        <v>572.99</v>
      </c>
      <c r="AU8" s="43"/>
      <c r="AV8" s="43"/>
      <c r="AW8" s="43"/>
      <c r="AX8" s="43"/>
      <c r="AY8" s="43"/>
      <c r="AZ8" s="43"/>
      <c r="BA8" s="43"/>
      <c r="BB8" s="43">
        <f>データ!T6</f>
        <v>359.04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34.93</v>
      </c>
      <c r="J10" s="43"/>
      <c r="K10" s="43"/>
      <c r="L10" s="43"/>
      <c r="M10" s="43"/>
      <c r="N10" s="43"/>
      <c r="O10" s="43"/>
      <c r="P10" s="43">
        <f>データ!O6</f>
        <v>11.37</v>
      </c>
      <c r="Q10" s="43"/>
      <c r="R10" s="43"/>
      <c r="S10" s="43"/>
      <c r="T10" s="43"/>
      <c r="U10" s="43"/>
      <c r="V10" s="43"/>
      <c r="W10" s="43">
        <f>データ!P6</f>
        <v>91.17</v>
      </c>
      <c r="X10" s="43"/>
      <c r="Y10" s="43"/>
      <c r="Z10" s="43"/>
      <c r="AA10" s="43"/>
      <c r="AB10" s="43"/>
      <c r="AC10" s="43"/>
      <c r="AD10" s="47">
        <f>データ!Q6</f>
        <v>3024</v>
      </c>
      <c r="AE10" s="47"/>
      <c r="AF10" s="47"/>
      <c r="AG10" s="47"/>
      <c r="AH10" s="47"/>
      <c r="AI10" s="47"/>
      <c r="AJ10" s="47"/>
      <c r="AK10" s="2"/>
      <c r="AL10" s="47">
        <f>データ!U6</f>
        <v>23274</v>
      </c>
      <c r="AM10" s="47"/>
      <c r="AN10" s="47"/>
      <c r="AO10" s="47"/>
      <c r="AP10" s="47"/>
      <c r="AQ10" s="47"/>
      <c r="AR10" s="47"/>
      <c r="AS10" s="47"/>
      <c r="AT10" s="43">
        <f>データ!V6</f>
        <v>12.81</v>
      </c>
      <c r="AU10" s="43"/>
      <c r="AV10" s="43"/>
      <c r="AW10" s="43"/>
      <c r="AX10" s="43"/>
      <c r="AY10" s="43"/>
      <c r="AZ10" s="43"/>
      <c r="BA10" s="43"/>
      <c r="BB10" s="43">
        <f>データ!W6</f>
        <v>1816.86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107</v>
      </c>
      <c r="BM47" s="74"/>
      <c r="BN47" s="74"/>
      <c r="BO47" s="74"/>
      <c r="BP47" s="74"/>
      <c r="BQ47" s="74"/>
      <c r="BR47" s="74"/>
      <c r="BS47" s="74"/>
      <c r="BT47" s="74"/>
      <c r="BU47" s="74"/>
      <c r="BV47" s="74"/>
      <c r="BW47" s="74"/>
      <c r="BX47" s="74"/>
      <c r="BY47" s="74"/>
      <c r="BZ47" s="7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9" t="s">
        <v>109</v>
      </c>
      <c r="BM66" s="80"/>
      <c r="BN66" s="80"/>
      <c r="BO66" s="80"/>
      <c r="BP66" s="80"/>
      <c r="BQ66" s="80"/>
      <c r="BR66" s="80"/>
      <c r="BS66" s="80"/>
      <c r="BT66" s="80"/>
      <c r="BU66" s="80"/>
      <c r="BV66" s="80"/>
      <c r="BW66" s="80"/>
      <c r="BX66" s="80"/>
      <c r="BY66" s="80"/>
      <c r="BZ66" s="81"/>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9"/>
      <c r="BM67" s="80"/>
      <c r="BN67" s="80"/>
      <c r="BO67" s="80"/>
      <c r="BP67" s="80"/>
      <c r="BQ67" s="80"/>
      <c r="BR67" s="80"/>
      <c r="BS67" s="80"/>
      <c r="BT67" s="80"/>
      <c r="BU67" s="80"/>
      <c r="BV67" s="80"/>
      <c r="BW67" s="80"/>
      <c r="BX67" s="80"/>
      <c r="BY67" s="80"/>
      <c r="BZ67" s="81"/>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9"/>
      <c r="BM68" s="80"/>
      <c r="BN68" s="80"/>
      <c r="BO68" s="80"/>
      <c r="BP68" s="80"/>
      <c r="BQ68" s="80"/>
      <c r="BR68" s="80"/>
      <c r="BS68" s="80"/>
      <c r="BT68" s="80"/>
      <c r="BU68" s="80"/>
      <c r="BV68" s="80"/>
      <c r="BW68" s="80"/>
      <c r="BX68" s="80"/>
      <c r="BY68" s="80"/>
      <c r="BZ68" s="81"/>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9"/>
      <c r="BM69" s="80"/>
      <c r="BN69" s="80"/>
      <c r="BO69" s="80"/>
      <c r="BP69" s="80"/>
      <c r="BQ69" s="80"/>
      <c r="BR69" s="80"/>
      <c r="BS69" s="80"/>
      <c r="BT69" s="80"/>
      <c r="BU69" s="80"/>
      <c r="BV69" s="80"/>
      <c r="BW69" s="80"/>
      <c r="BX69" s="80"/>
      <c r="BY69" s="80"/>
      <c r="BZ69" s="81"/>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9"/>
      <c r="BM70" s="80"/>
      <c r="BN70" s="80"/>
      <c r="BO70" s="80"/>
      <c r="BP70" s="80"/>
      <c r="BQ70" s="80"/>
      <c r="BR70" s="80"/>
      <c r="BS70" s="80"/>
      <c r="BT70" s="80"/>
      <c r="BU70" s="80"/>
      <c r="BV70" s="80"/>
      <c r="BW70" s="80"/>
      <c r="BX70" s="80"/>
      <c r="BY70" s="80"/>
      <c r="BZ70" s="81"/>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9"/>
      <c r="BM71" s="80"/>
      <c r="BN71" s="80"/>
      <c r="BO71" s="80"/>
      <c r="BP71" s="80"/>
      <c r="BQ71" s="80"/>
      <c r="BR71" s="80"/>
      <c r="BS71" s="80"/>
      <c r="BT71" s="80"/>
      <c r="BU71" s="80"/>
      <c r="BV71" s="80"/>
      <c r="BW71" s="80"/>
      <c r="BX71" s="80"/>
      <c r="BY71" s="80"/>
      <c r="BZ71" s="81"/>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9"/>
      <c r="BM72" s="80"/>
      <c r="BN72" s="80"/>
      <c r="BO72" s="80"/>
      <c r="BP72" s="80"/>
      <c r="BQ72" s="80"/>
      <c r="BR72" s="80"/>
      <c r="BS72" s="80"/>
      <c r="BT72" s="80"/>
      <c r="BU72" s="80"/>
      <c r="BV72" s="80"/>
      <c r="BW72" s="80"/>
      <c r="BX72" s="80"/>
      <c r="BY72" s="80"/>
      <c r="BZ72" s="81"/>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9"/>
      <c r="BM73" s="80"/>
      <c r="BN73" s="80"/>
      <c r="BO73" s="80"/>
      <c r="BP73" s="80"/>
      <c r="BQ73" s="80"/>
      <c r="BR73" s="80"/>
      <c r="BS73" s="80"/>
      <c r="BT73" s="80"/>
      <c r="BU73" s="80"/>
      <c r="BV73" s="80"/>
      <c r="BW73" s="80"/>
      <c r="BX73" s="80"/>
      <c r="BY73" s="80"/>
      <c r="BZ73" s="81"/>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9"/>
      <c r="BM74" s="80"/>
      <c r="BN74" s="80"/>
      <c r="BO74" s="80"/>
      <c r="BP74" s="80"/>
      <c r="BQ74" s="80"/>
      <c r="BR74" s="80"/>
      <c r="BS74" s="80"/>
      <c r="BT74" s="80"/>
      <c r="BU74" s="80"/>
      <c r="BV74" s="80"/>
      <c r="BW74" s="80"/>
      <c r="BX74" s="80"/>
      <c r="BY74" s="80"/>
      <c r="BZ74" s="81"/>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9"/>
      <c r="BM75" s="80"/>
      <c r="BN75" s="80"/>
      <c r="BO75" s="80"/>
      <c r="BP75" s="80"/>
      <c r="BQ75" s="80"/>
      <c r="BR75" s="80"/>
      <c r="BS75" s="80"/>
      <c r="BT75" s="80"/>
      <c r="BU75" s="80"/>
      <c r="BV75" s="80"/>
      <c r="BW75" s="80"/>
      <c r="BX75" s="80"/>
      <c r="BY75" s="80"/>
      <c r="BZ75" s="81"/>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9"/>
      <c r="BM76" s="80"/>
      <c r="BN76" s="80"/>
      <c r="BO76" s="80"/>
      <c r="BP76" s="80"/>
      <c r="BQ76" s="80"/>
      <c r="BR76" s="80"/>
      <c r="BS76" s="80"/>
      <c r="BT76" s="80"/>
      <c r="BU76" s="80"/>
      <c r="BV76" s="80"/>
      <c r="BW76" s="80"/>
      <c r="BX76" s="80"/>
      <c r="BY76" s="80"/>
      <c r="BZ76" s="81"/>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9"/>
      <c r="BM77" s="80"/>
      <c r="BN77" s="80"/>
      <c r="BO77" s="80"/>
      <c r="BP77" s="80"/>
      <c r="BQ77" s="80"/>
      <c r="BR77" s="80"/>
      <c r="BS77" s="80"/>
      <c r="BT77" s="80"/>
      <c r="BU77" s="80"/>
      <c r="BV77" s="80"/>
      <c r="BW77" s="80"/>
      <c r="BX77" s="80"/>
      <c r="BY77" s="80"/>
      <c r="BZ77" s="81"/>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9"/>
      <c r="BM78" s="80"/>
      <c r="BN78" s="80"/>
      <c r="BO78" s="80"/>
      <c r="BP78" s="80"/>
      <c r="BQ78" s="80"/>
      <c r="BR78" s="80"/>
      <c r="BS78" s="80"/>
      <c r="BT78" s="80"/>
      <c r="BU78" s="80"/>
      <c r="BV78" s="80"/>
      <c r="BW78" s="80"/>
      <c r="BX78" s="80"/>
      <c r="BY78" s="80"/>
      <c r="BZ78" s="81"/>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9"/>
      <c r="BM79" s="80"/>
      <c r="BN79" s="80"/>
      <c r="BO79" s="80"/>
      <c r="BP79" s="80"/>
      <c r="BQ79" s="80"/>
      <c r="BR79" s="80"/>
      <c r="BS79" s="80"/>
      <c r="BT79" s="80"/>
      <c r="BU79" s="80"/>
      <c r="BV79" s="80"/>
      <c r="BW79" s="80"/>
      <c r="BX79" s="80"/>
      <c r="BY79" s="80"/>
      <c r="BZ79" s="81"/>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9"/>
      <c r="BM80" s="80"/>
      <c r="BN80" s="80"/>
      <c r="BO80" s="80"/>
      <c r="BP80" s="80"/>
      <c r="BQ80" s="80"/>
      <c r="BR80" s="80"/>
      <c r="BS80" s="80"/>
      <c r="BT80" s="80"/>
      <c r="BU80" s="80"/>
      <c r="BV80" s="80"/>
      <c r="BW80" s="80"/>
      <c r="BX80" s="80"/>
      <c r="BY80" s="80"/>
      <c r="BZ80" s="81"/>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9"/>
      <c r="BM81" s="80"/>
      <c r="BN81" s="80"/>
      <c r="BO81" s="80"/>
      <c r="BP81" s="80"/>
      <c r="BQ81" s="80"/>
      <c r="BR81" s="80"/>
      <c r="BS81" s="80"/>
      <c r="BT81" s="80"/>
      <c r="BU81" s="80"/>
      <c r="BV81" s="80"/>
      <c r="BW81" s="80"/>
      <c r="BX81" s="80"/>
      <c r="BY81" s="80"/>
      <c r="BZ81" s="8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2"/>
      <c r="BM82" s="83"/>
      <c r="BN82" s="83"/>
      <c r="BO82" s="83"/>
      <c r="BP82" s="83"/>
      <c r="BQ82" s="83"/>
      <c r="BR82" s="83"/>
      <c r="BS82" s="83"/>
      <c r="BT82" s="83"/>
      <c r="BU82" s="83"/>
      <c r="BV82" s="83"/>
      <c r="BW82" s="83"/>
      <c r="BX82" s="83"/>
      <c r="BY82" s="83"/>
      <c r="BZ82" s="84"/>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86" t="s">
        <v>51</v>
      </c>
      <c r="I3" s="87"/>
      <c r="J3" s="87"/>
      <c r="K3" s="87"/>
      <c r="L3" s="87"/>
      <c r="M3" s="87"/>
      <c r="N3" s="87"/>
      <c r="O3" s="87"/>
      <c r="P3" s="87"/>
      <c r="Q3" s="87"/>
      <c r="R3" s="87"/>
      <c r="S3" s="87"/>
      <c r="T3" s="87"/>
      <c r="U3" s="87"/>
      <c r="V3" s="87"/>
      <c r="W3" s="88"/>
      <c r="X3" s="92" t="s">
        <v>52</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53</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7">
      <c r="A4" s="26" t="s">
        <v>54</v>
      </c>
      <c r="B4" s="28"/>
      <c r="C4" s="28"/>
      <c r="D4" s="28"/>
      <c r="E4" s="28"/>
      <c r="F4" s="28"/>
      <c r="G4" s="28"/>
      <c r="H4" s="89"/>
      <c r="I4" s="90"/>
      <c r="J4" s="90"/>
      <c r="K4" s="90"/>
      <c r="L4" s="90"/>
      <c r="M4" s="90"/>
      <c r="N4" s="90"/>
      <c r="O4" s="90"/>
      <c r="P4" s="90"/>
      <c r="Q4" s="90"/>
      <c r="R4" s="90"/>
      <c r="S4" s="90"/>
      <c r="T4" s="90"/>
      <c r="U4" s="90"/>
      <c r="V4" s="90"/>
      <c r="W4" s="91"/>
      <c r="X4" s="85" t="s">
        <v>55</v>
      </c>
      <c r="Y4" s="85"/>
      <c r="Z4" s="85"/>
      <c r="AA4" s="85"/>
      <c r="AB4" s="85"/>
      <c r="AC4" s="85"/>
      <c r="AD4" s="85"/>
      <c r="AE4" s="85"/>
      <c r="AF4" s="85"/>
      <c r="AG4" s="85"/>
      <c r="AH4" s="85"/>
      <c r="AI4" s="85" t="s">
        <v>56</v>
      </c>
      <c r="AJ4" s="85"/>
      <c r="AK4" s="85"/>
      <c r="AL4" s="85"/>
      <c r="AM4" s="85"/>
      <c r="AN4" s="85"/>
      <c r="AO4" s="85"/>
      <c r="AP4" s="85"/>
      <c r="AQ4" s="85"/>
      <c r="AR4" s="85"/>
      <c r="AS4" s="85"/>
      <c r="AT4" s="85" t="s">
        <v>57</v>
      </c>
      <c r="AU4" s="85"/>
      <c r="AV4" s="85"/>
      <c r="AW4" s="85"/>
      <c r="AX4" s="85"/>
      <c r="AY4" s="85"/>
      <c r="AZ4" s="85"/>
      <c r="BA4" s="85"/>
      <c r="BB4" s="85"/>
      <c r="BC4" s="85"/>
      <c r="BD4" s="85"/>
      <c r="BE4" s="85" t="s">
        <v>58</v>
      </c>
      <c r="BF4" s="85"/>
      <c r="BG4" s="85"/>
      <c r="BH4" s="85"/>
      <c r="BI4" s="85"/>
      <c r="BJ4" s="85"/>
      <c r="BK4" s="85"/>
      <c r="BL4" s="85"/>
      <c r="BM4" s="85"/>
      <c r="BN4" s="85"/>
      <c r="BO4" s="85"/>
      <c r="BP4" s="85" t="s">
        <v>59</v>
      </c>
      <c r="BQ4" s="85"/>
      <c r="BR4" s="85"/>
      <c r="BS4" s="85"/>
      <c r="BT4" s="85"/>
      <c r="BU4" s="85"/>
      <c r="BV4" s="85"/>
      <c r="BW4" s="85"/>
      <c r="BX4" s="85"/>
      <c r="BY4" s="85"/>
      <c r="BZ4" s="85"/>
      <c r="CA4" s="85" t="s">
        <v>60</v>
      </c>
      <c r="CB4" s="85"/>
      <c r="CC4" s="85"/>
      <c r="CD4" s="85"/>
      <c r="CE4" s="85"/>
      <c r="CF4" s="85"/>
      <c r="CG4" s="85"/>
      <c r="CH4" s="85"/>
      <c r="CI4" s="85"/>
      <c r="CJ4" s="85"/>
      <c r="CK4" s="85"/>
      <c r="CL4" s="85" t="s">
        <v>61</v>
      </c>
      <c r="CM4" s="85"/>
      <c r="CN4" s="85"/>
      <c r="CO4" s="85"/>
      <c r="CP4" s="85"/>
      <c r="CQ4" s="85"/>
      <c r="CR4" s="85"/>
      <c r="CS4" s="85"/>
      <c r="CT4" s="85"/>
      <c r="CU4" s="85"/>
      <c r="CV4" s="85"/>
      <c r="CW4" s="85" t="s">
        <v>62</v>
      </c>
      <c r="CX4" s="85"/>
      <c r="CY4" s="85"/>
      <c r="CZ4" s="85"/>
      <c r="DA4" s="85"/>
      <c r="DB4" s="85"/>
      <c r="DC4" s="85"/>
      <c r="DD4" s="85"/>
      <c r="DE4" s="85"/>
      <c r="DF4" s="85"/>
      <c r="DG4" s="85"/>
      <c r="DH4" s="85" t="s">
        <v>63</v>
      </c>
      <c r="DI4" s="85"/>
      <c r="DJ4" s="85"/>
      <c r="DK4" s="85"/>
      <c r="DL4" s="85"/>
      <c r="DM4" s="85"/>
      <c r="DN4" s="85"/>
      <c r="DO4" s="85"/>
      <c r="DP4" s="85"/>
      <c r="DQ4" s="85"/>
      <c r="DR4" s="85"/>
      <c r="DS4" s="85" t="s">
        <v>64</v>
      </c>
      <c r="DT4" s="85"/>
      <c r="DU4" s="85"/>
      <c r="DV4" s="85"/>
      <c r="DW4" s="85"/>
      <c r="DX4" s="85"/>
      <c r="DY4" s="85"/>
      <c r="DZ4" s="85"/>
      <c r="EA4" s="85"/>
      <c r="EB4" s="85"/>
      <c r="EC4" s="85"/>
      <c r="ED4" s="85" t="s">
        <v>65</v>
      </c>
      <c r="EE4" s="85"/>
      <c r="EF4" s="85"/>
      <c r="EG4" s="85"/>
      <c r="EH4" s="85"/>
      <c r="EI4" s="85"/>
      <c r="EJ4" s="85"/>
      <c r="EK4" s="85"/>
      <c r="EL4" s="85"/>
      <c r="EM4" s="85"/>
      <c r="EN4" s="85"/>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322016</v>
      </c>
      <c r="D6" s="31">
        <f t="shared" si="3"/>
        <v>46</v>
      </c>
      <c r="E6" s="31">
        <f t="shared" si="3"/>
        <v>17</v>
      </c>
      <c r="F6" s="31">
        <f t="shared" si="3"/>
        <v>5</v>
      </c>
      <c r="G6" s="31">
        <f t="shared" si="3"/>
        <v>0</v>
      </c>
      <c r="H6" s="31" t="str">
        <f t="shared" si="3"/>
        <v>島根県　松江市</v>
      </c>
      <c r="I6" s="31" t="str">
        <f t="shared" si="3"/>
        <v>法適用</v>
      </c>
      <c r="J6" s="31" t="str">
        <f t="shared" si="3"/>
        <v>下水道事業</v>
      </c>
      <c r="K6" s="31" t="str">
        <f t="shared" si="3"/>
        <v>農業集落排水</v>
      </c>
      <c r="L6" s="31" t="str">
        <f t="shared" si="3"/>
        <v>F1</v>
      </c>
      <c r="M6" s="32" t="str">
        <f t="shared" si="3"/>
        <v>-</v>
      </c>
      <c r="N6" s="32">
        <f t="shared" si="3"/>
        <v>34.93</v>
      </c>
      <c r="O6" s="32">
        <f t="shared" si="3"/>
        <v>11.37</v>
      </c>
      <c r="P6" s="32">
        <f t="shared" si="3"/>
        <v>91.17</v>
      </c>
      <c r="Q6" s="32">
        <f t="shared" si="3"/>
        <v>3024</v>
      </c>
      <c r="R6" s="32">
        <f t="shared" si="3"/>
        <v>205725</v>
      </c>
      <c r="S6" s="32">
        <f t="shared" si="3"/>
        <v>572.99</v>
      </c>
      <c r="T6" s="32">
        <f t="shared" si="3"/>
        <v>359.04</v>
      </c>
      <c r="U6" s="32">
        <f t="shared" si="3"/>
        <v>23274</v>
      </c>
      <c r="V6" s="32">
        <f t="shared" si="3"/>
        <v>12.81</v>
      </c>
      <c r="W6" s="32">
        <f t="shared" si="3"/>
        <v>1816.86</v>
      </c>
      <c r="X6" s="33" t="str">
        <f>IF(X7="",NA(),X7)</f>
        <v>-</v>
      </c>
      <c r="Y6" s="33" t="str">
        <f t="shared" ref="Y6:AG6" si="4">IF(Y7="",NA(),Y7)</f>
        <v>-</v>
      </c>
      <c r="Z6" s="33" t="str">
        <f t="shared" si="4"/>
        <v>-</v>
      </c>
      <c r="AA6" s="33">
        <f t="shared" si="4"/>
        <v>125.4</v>
      </c>
      <c r="AB6" s="33">
        <f t="shared" si="4"/>
        <v>115.77</v>
      </c>
      <c r="AC6" s="33" t="str">
        <f t="shared" si="4"/>
        <v>-</v>
      </c>
      <c r="AD6" s="33" t="str">
        <f t="shared" si="4"/>
        <v>-</v>
      </c>
      <c r="AE6" s="33" t="str">
        <f t="shared" si="4"/>
        <v>-</v>
      </c>
      <c r="AF6" s="33">
        <f t="shared" si="4"/>
        <v>93.62</v>
      </c>
      <c r="AG6" s="33">
        <f t="shared" si="4"/>
        <v>104.51</v>
      </c>
      <c r="AH6" s="32" t="str">
        <f>IF(AH7="","",IF(AH7="-","【-】","【"&amp;SUBSTITUTE(TEXT(AH7,"#,##0.00"),"-","△")&amp;"】"))</f>
        <v>【98.75】</v>
      </c>
      <c r="AI6" s="33" t="str">
        <f>IF(AI7="",NA(),AI7)</f>
        <v>-</v>
      </c>
      <c r="AJ6" s="33" t="str">
        <f t="shared" ref="AJ6:AR6" si="5">IF(AJ7="",NA(),AJ7)</f>
        <v>-</v>
      </c>
      <c r="AK6" s="33" t="str">
        <f t="shared" si="5"/>
        <v>-</v>
      </c>
      <c r="AL6" s="33">
        <f t="shared" si="5"/>
        <v>389.72</v>
      </c>
      <c r="AM6" s="33">
        <f t="shared" si="5"/>
        <v>312.70999999999998</v>
      </c>
      <c r="AN6" s="33" t="str">
        <f t="shared" si="5"/>
        <v>-</v>
      </c>
      <c r="AO6" s="33" t="str">
        <f t="shared" si="5"/>
        <v>-</v>
      </c>
      <c r="AP6" s="33" t="str">
        <f t="shared" si="5"/>
        <v>-</v>
      </c>
      <c r="AQ6" s="33">
        <f t="shared" si="5"/>
        <v>280.08</v>
      </c>
      <c r="AR6" s="33">
        <f t="shared" si="5"/>
        <v>113.63</v>
      </c>
      <c r="AS6" s="32" t="str">
        <f>IF(AS7="","",IF(AS7="-","【-】","【"&amp;SUBSTITUTE(TEXT(AS7,"#,##0.00"),"-","△")&amp;"】"))</f>
        <v>【205.86】</v>
      </c>
      <c r="AT6" s="33" t="str">
        <f>IF(AT7="",NA(),AT7)</f>
        <v>-</v>
      </c>
      <c r="AU6" s="33" t="str">
        <f t="shared" ref="AU6:BC6" si="6">IF(AU7="",NA(),AU7)</f>
        <v>-</v>
      </c>
      <c r="AV6" s="33" t="str">
        <f t="shared" si="6"/>
        <v>-</v>
      </c>
      <c r="AW6" s="33">
        <f t="shared" si="6"/>
        <v>17.510000000000002</v>
      </c>
      <c r="AX6" s="33">
        <f t="shared" si="6"/>
        <v>12.54</v>
      </c>
      <c r="AY6" s="33" t="str">
        <f t="shared" si="6"/>
        <v>-</v>
      </c>
      <c r="AZ6" s="33" t="str">
        <f t="shared" si="6"/>
        <v>-</v>
      </c>
      <c r="BA6" s="33" t="str">
        <f t="shared" si="6"/>
        <v>-</v>
      </c>
      <c r="BB6" s="33">
        <f t="shared" si="6"/>
        <v>124.2</v>
      </c>
      <c r="BC6" s="33">
        <f t="shared" si="6"/>
        <v>34.43</v>
      </c>
      <c r="BD6" s="32" t="str">
        <f>IF(BD7="","",IF(BD7="-","【-】","【"&amp;SUBSTITUTE(TEXT(BD7,"#,##0.00"),"-","△")&amp;"】"))</f>
        <v>【34.63】</v>
      </c>
      <c r="BE6" s="33" t="str">
        <f>IF(BE7="",NA(),BE7)</f>
        <v>-</v>
      </c>
      <c r="BF6" s="33" t="str">
        <f t="shared" ref="BF6:BN6" si="7">IF(BF7="",NA(),BF7)</f>
        <v>-</v>
      </c>
      <c r="BG6" s="33" t="str">
        <f t="shared" si="7"/>
        <v>-</v>
      </c>
      <c r="BH6" s="33">
        <f t="shared" si="7"/>
        <v>221.18</v>
      </c>
      <c r="BI6" s="33">
        <f t="shared" si="7"/>
        <v>237.99</v>
      </c>
      <c r="BJ6" s="33" t="str">
        <f t="shared" si="7"/>
        <v>-</v>
      </c>
      <c r="BK6" s="33" t="str">
        <f t="shared" si="7"/>
        <v>-</v>
      </c>
      <c r="BL6" s="33" t="str">
        <f t="shared" si="7"/>
        <v>-</v>
      </c>
      <c r="BM6" s="33">
        <f t="shared" si="7"/>
        <v>1126.77</v>
      </c>
      <c r="BN6" s="33">
        <f t="shared" si="7"/>
        <v>632.94000000000005</v>
      </c>
      <c r="BO6" s="32" t="str">
        <f>IF(BO7="","",IF(BO7="-","【-】","【"&amp;SUBSTITUTE(TEXT(BO7,"#,##0.00"),"-","△")&amp;"】"))</f>
        <v>【992.47】</v>
      </c>
      <c r="BP6" s="33" t="str">
        <f>IF(BP7="",NA(),BP7)</f>
        <v>-</v>
      </c>
      <c r="BQ6" s="33" t="str">
        <f t="shared" ref="BQ6:BY6" si="8">IF(BQ7="",NA(),BQ7)</f>
        <v>-</v>
      </c>
      <c r="BR6" s="33" t="str">
        <f t="shared" si="8"/>
        <v>-</v>
      </c>
      <c r="BS6" s="33">
        <f t="shared" si="8"/>
        <v>94.59</v>
      </c>
      <c r="BT6" s="33">
        <f t="shared" si="8"/>
        <v>89.79</v>
      </c>
      <c r="BU6" s="33" t="str">
        <f t="shared" si="8"/>
        <v>-</v>
      </c>
      <c r="BV6" s="33" t="str">
        <f t="shared" si="8"/>
        <v>-</v>
      </c>
      <c r="BW6" s="33" t="str">
        <f t="shared" si="8"/>
        <v>-</v>
      </c>
      <c r="BX6" s="33">
        <f t="shared" si="8"/>
        <v>50.9</v>
      </c>
      <c r="BY6" s="33">
        <f t="shared" si="8"/>
        <v>62.3</v>
      </c>
      <c r="BZ6" s="32" t="str">
        <f>IF(BZ7="","",IF(BZ7="-","【-】","【"&amp;SUBSTITUTE(TEXT(BZ7,"#,##0.00"),"-","△")&amp;"】"))</f>
        <v>【51.49】</v>
      </c>
      <c r="CA6" s="33" t="str">
        <f>IF(CA7="",NA(),CA7)</f>
        <v>-</v>
      </c>
      <c r="CB6" s="33" t="str">
        <f t="shared" ref="CB6:CJ6" si="9">IF(CB7="",NA(),CB7)</f>
        <v>-</v>
      </c>
      <c r="CC6" s="33" t="str">
        <f t="shared" si="9"/>
        <v>-</v>
      </c>
      <c r="CD6" s="33">
        <f t="shared" si="9"/>
        <v>179.17</v>
      </c>
      <c r="CE6" s="33">
        <f t="shared" si="9"/>
        <v>186.89</v>
      </c>
      <c r="CF6" s="33" t="str">
        <f t="shared" si="9"/>
        <v>-</v>
      </c>
      <c r="CG6" s="33" t="str">
        <f t="shared" si="9"/>
        <v>-</v>
      </c>
      <c r="CH6" s="33" t="str">
        <f t="shared" si="9"/>
        <v>-</v>
      </c>
      <c r="CI6" s="33">
        <f t="shared" si="9"/>
        <v>293.27</v>
      </c>
      <c r="CJ6" s="33">
        <f t="shared" si="9"/>
        <v>235.07</v>
      </c>
      <c r="CK6" s="32" t="str">
        <f>IF(CK7="","",IF(CK7="-","【-】","【"&amp;SUBSTITUTE(TEXT(CK7,"#,##0.00"),"-","△")&amp;"】"))</f>
        <v>【295.10】</v>
      </c>
      <c r="CL6" s="33" t="str">
        <f>IF(CL7="",NA(),CL7)</f>
        <v>-</v>
      </c>
      <c r="CM6" s="33" t="str">
        <f t="shared" ref="CM6:CU6" si="10">IF(CM7="",NA(),CM7)</f>
        <v>-</v>
      </c>
      <c r="CN6" s="33" t="str">
        <f t="shared" si="10"/>
        <v>-</v>
      </c>
      <c r="CO6" s="33">
        <f t="shared" si="10"/>
        <v>54.69</v>
      </c>
      <c r="CP6" s="33">
        <f t="shared" si="10"/>
        <v>54.23</v>
      </c>
      <c r="CQ6" s="33" t="str">
        <f t="shared" si="10"/>
        <v>-</v>
      </c>
      <c r="CR6" s="33" t="str">
        <f t="shared" si="10"/>
        <v>-</v>
      </c>
      <c r="CS6" s="33" t="str">
        <f t="shared" si="10"/>
        <v>-</v>
      </c>
      <c r="CT6" s="33">
        <f t="shared" si="10"/>
        <v>53.78</v>
      </c>
      <c r="CU6" s="33">
        <f t="shared" si="10"/>
        <v>58.47</v>
      </c>
      <c r="CV6" s="32" t="str">
        <f>IF(CV7="","",IF(CV7="-","【-】","【"&amp;SUBSTITUTE(TEXT(CV7,"#,##0.00"),"-","△")&amp;"】"))</f>
        <v>【53.32】</v>
      </c>
      <c r="CW6" s="33" t="str">
        <f>IF(CW7="",NA(),CW7)</f>
        <v>-</v>
      </c>
      <c r="CX6" s="33" t="str">
        <f t="shared" ref="CX6:DF6" si="11">IF(CX7="",NA(),CX7)</f>
        <v>-</v>
      </c>
      <c r="CY6" s="33" t="str">
        <f t="shared" si="11"/>
        <v>-</v>
      </c>
      <c r="CZ6" s="33">
        <f t="shared" si="11"/>
        <v>87.02</v>
      </c>
      <c r="DA6" s="33">
        <f t="shared" si="11"/>
        <v>87.57</v>
      </c>
      <c r="DB6" s="33" t="str">
        <f t="shared" si="11"/>
        <v>-</v>
      </c>
      <c r="DC6" s="33" t="str">
        <f t="shared" si="11"/>
        <v>-</v>
      </c>
      <c r="DD6" s="33" t="str">
        <f t="shared" si="11"/>
        <v>-</v>
      </c>
      <c r="DE6" s="33">
        <f t="shared" si="11"/>
        <v>84.06</v>
      </c>
      <c r="DF6" s="33">
        <f t="shared" si="11"/>
        <v>88.58</v>
      </c>
      <c r="DG6" s="32" t="str">
        <f>IF(DG7="","",IF(DG7="-","【-】","【"&amp;SUBSTITUTE(TEXT(DG7,"#,##0.00"),"-","△")&amp;"】"))</f>
        <v>【83.79】</v>
      </c>
      <c r="DH6" s="33" t="str">
        <f>IF(DH7="",NA(),DH7)</f>
        <v>-</v>
      </c>
      <c r="DI6" s="33" t="str">
        <f t="shared" ref="DI6:DQ6" si="12">IF(DI7="",NA(),DI7)</f>
        <v>-</v>
      </c>
      <c r="DJ6" s="33" t="str">
        <f t="shared" si="12"/>
        <v>-</v>
      </c>
      <c r="DK6" s="33">
        <f t="shared" si="12"/>
        <v>3.78</v>
      </c>
      <c r="DL6" s="33">
        <f t="shared" si="12"/>
        <v>7.49</v>
      </c>
      <c r="DM6" s="33" t="str">
        <f t="shared" si="12"/>
        <v>-</v>
      </c>
      <c r="DN6" s="33" t="str">
        <f t="shared" si="12"/>
        <v>-</v>
      </c>
      <c r="DO6" s="33" t="str">
        <f t="shared" si="12"/>
        <v>-</v>
      </c>
      <c r="DP6" s="33">
        <f t="shared" si="12"/>
        <v>10.11</v>
      </c>
      <c r="DQ6" s="33">
        <f t="shared" si="12"/>
        <v>19.670000000000002</v>
      </c>
      <c r="DR6" s="32" t="str">
        <f>IF(DR7="","",IF(DR7="-","【-】","【"&amp;SUBSTITUTE(TEXT(DR7,"#,##0.00"),"-","△")&amp;"】"))</f>
        <v>【20.45】</v>
      </c>
      <c r="DS6" s="33" t="str">
        <f>IF(DS7="",NA(),DS7)</f>
        <v>-</v>
      </c>
      <c r="DT6" s="33" t="str">
        <f t="shared" ref="DT6:EB6" si="13">IF(DT7="",NA(),DT7)</f>
        <v>-</v>
      </c>
      <c r="DU6" s="33" t="str">
        <f t="shared" si="13"/>
        <v>-</v>
      </c>
      <c r="DV6" s="32">
        <f t="shared" si="13"/>
        <v>0</v>
      </c>
      <c r="DW6" s="32">
        <f t="shared" si="13"/>
        <v>0</v>
      </c>
      <c r="DX6" s="33" t="str">
        <f t="shared" si="13"/>
        <v>-</v>
      </c>
      <c r="DY6" s="33" t="str">
        <f t="shared" si="13"/>
        <v>-</v>
      </c>
      <c r="DZ6" s="33" t="str">
        <f t="shared" si="13"/>
        <v>-</v>
      </c>
      <c r="EA6" s="33">
        <f t="shared" si="13"/>
        <v>0.08</v>
      </c>
      <c r="EB6" s="32">
        <f t="shared" si="13"/>
        <v>0</v>
      </c>
      <c r="EC6" s="32" t="str">
        <f>IF(EC7="","",IF(EC7="-","【-】","【"&amp;SUBSTITUTE(TEXT(EC7,"#,##0.00"),"-","△")&amp;"】"))</f>
        <v>【0.07】</v>
      </c>
      <c r="ED6" s="33" t="str">
        <f>IF(ED7="",NA(),ED7)</f>
        <v>-</v>
      </c>
      <c r="EE6" s="33" t="str">
        <f t="shared" ref="EE6:EM6" si="14">IF(EE7="",NA(),EE7)</f>
        <v>-</v>
      </c>
      <c r="EF6" s="33" t="str">
        <f t="shared" si="14"/>
        <v>-</v>
      </c>
      <c r="EG6" s="32">
        <f t="shared" si="14"/>
        <v>0</v>
      </c>
      <c r="EH6" s="32">
        <f t="shared" si="14"/>
        <v>0</v>
      </c>
      <c r="EI6" s="33" t="str">
        <f t="shared" si="14"/>
        <v>-</v>
      </c>
      <c r="EJ6" s="33" t="str">
        <f t="shared" si="14"/>
        <v>-</v>
      </c>
      <c r="EK6" s="33" t="str">
        <f t="shared" si="14"/>
        <v>-</v>
      </c>
      <c r="EL6" s="33">
        <f t="shared" si="14"/>
        <v>0.03</v>
      </c>
      <c r="EM6" s="33">
        <f t="shared" si="14"/>
        <v>0.03</v>
      </c>
      <c r="EN6" s="32" t="str">
        <f>IF(EN7="","",IF(EN7="-","【-】","【"&amp;SUBSTITUTE(TEXT(EN7,"#,##0.00"),"-","△")&amp;"】"))</f>
        <v>【0.03】</v>
      </c>
    </row>
    <row r="7" spans="1:147" s="34" customFormat="1">
      <c r="A7" s="26"/>
      <c r="B7" s="35">
        <v>2014</v>
      </c>
      <c r="C7" s="35">
        <v>322016</v>
      </c>
      <c r="D7" s="35">
        <v>46</v>
      </c>
      <c r="E7" s="35">
        <v>17</v>
      </c>
      <c r="F7" s="35">
        <v>5</v>
      </c>
      <c r="G7" s="35">
        <v>0</v>
      </c>
      <c r="H7" s="35" t="s">
        <v>96</v>
      </c>
      <c r="I7" s="35" t="s">
        <v>97</v>
      </c>
      <c r="J7" s="35" t="s">
        <v>98</v>
      </c>
      <c r="K7" s="35" t="s">
        <v>99</v>
      </c>
      <c r="L7" s="35" t="s">
        <v>100</v>
      </c>
      <c r="M7" s="36" t="s">
        <v>101</v>
      </c>
      <c r="N7" s="36">
        <v>34.93</v>
      </c>
      <c r="O7" s="36">
        <v>11.37</v>
      </c>
      <c r="P7" s="36">
        <v>91.17</v>
      </c>
      <c r="Q7" s="36">
        <v>3024</v>
      </c>
      <c r="R7" s="36">
        <v>205725</v>
      </c>
      <c r="S7" s="36">
        <v>572.99</v>
      </c>
      <c r="T7" s="36">
        <v>359.04</v>
      </c>
      <c r="U7" s="36">
        <v>23274</v>
      </c>
      <c r="V7" s="36">
        <v>12.81</v>
      </c>
      <c r="W7" s="36">
        <v>1816.86</v>
      </c>
      <c r="X7" s="36" t="s">
        <v>101</v>
      </c>
      <c r="Y7" s="36" t="s">
        <v>101</v>
      </c>
      <c r="Z7" s="36" t="s">
        <v>101</v>
      </c>
      <c r="AA7" s="36">
        <v>125.4</v>
      </c>
      <c r="AB7" s="36">
        <v>115.77</v>
      </c>
      <c r="AC7" s="36" t="s">
        <v>101</v>
      </c>
      <c r="AD7" s="36" t="s">
        <v>101</v>
      </c>
      <c r="AE7" s="36" t="s">
        <v>101</v>
      </c>
      <c r="AF7" s="36">
        <v>93.62</v>
      </c>
      <c r="AG7" s="36">
        <v>104.51</v>
      </c>
      <c r="AH7" s="36">
        <v>98.75</v>
      </c>
      <c r="AI7" s="36" t="s">
        <v>101</v>
      </c>
      <c r="AJ7" s="36" t="s">
        <v>101</v>
      </c>
      <c r="AK7" s="36" t="s">
        <v>101</v>
      </c>
      <c r="AL7" s="36">
        <v>389.72</v>
      </c>
      <c r="AM7" s="36">
        <v>312.70999999999998</v>
      </c>
      <c r="AN7" s="36" t="s">
        <v>101</v>
      </c>
      <c r="AO7" s="36" t="s">
        <v>101</v>
      </c>
      <c r="AP7" s="36" t="s">
        <v>101</v>
      </c>
      <c r="AQ7" s="36">
        <v>280.08</v>
      </c>
      <c r="AR7" s="36">
        <v>113.63</v>
      </c>
      <c r="AS7" s="36">
        <v>205.86</v>
      </c>
      <c r="AT7" s="36" t="s">
        <v>101</v>
      </c>
      <c r="AU7" s="36" t="s">
        <v>101</v>
      </c>
      <c r="AV7" s="36" t="s">
        <v>101</v>
      </c>
      <c r="AW7" s="36">
        <v>17.510000000000002</v>
      </c>
      <c r="AX7" s="36">
        <v>12.54</v>
      </c>
      <c r="AY7" s="36" t="s">
        <v>101</v>
      </c>
      <c r="AZ7" s="36" t="s">
        <v>101</v>
      </c>
      <c r="BA7" s="36" t="s">
        <v>101</v>
      </c>
      <c r="BB7" s="36">
        <v>124.2</v>
      </c>
      <c r="BC7" s="36">
        <v>34.43</v>
      </c>
      <c r="BD7" s="36">
        <v>34.630000000000003</v>
      </c>
      <c r="BE7" s="36" t="s">
        <v>101</v>
      </c>
      <c r="BF7" s="36" t="s">
        <v>101</v>
      </c>
      <c r="BG7" s="36" t="s">
        <v>101</v>
      </c>
      <c r="BH7" s="36">
        <v>221.18</v>
      </c>
      <c r="BI7" s="36">
        <v>237.99</v>
      </c>
      <c r="BJ7" s="36" t="s">
        <v>101</v>
      </c>
      <c r="BK7" s="36" t="s">
        <v>101</v>
      </c>
      <c r="BL7" s="36" t="s">
        <v>101</v>
      </c>
      <c r="BM7" s="36">
        <v>1126.77</v>
      </c>
      <c r="BN7" s="36">
        <v>632.94000000000005</v>
      </c>
      <c r="BO7" s="36">
        <v>992.47</v>
      </c>
      <c r="BP7" s="36" t="s">
        <v>101</v>
      </c>
      <c r="BQ7" s="36" t="s">
        <v>101</v>
      </c>
      <c r="BR7" s="36" t="s">
        <v>101</v>
      </c>
      <c r="BS7" s="36">
        <v>94.59</v>
      </c>
      <c r="BT7" s="36">
        <v>89.79</v>
      </c>
      <c r="BU7" s="36" t="s">
        <v>101</v>
      </c>
      <c r="BV7" s="36" t="s">
        <v>101</v>
      </c>
      <c r="BW7" s="36" t="s">
        <v>101</v>
      </c>
      <c r="BX7" s="36">
        <v>50.9</v>
      </c>
      <c r="BY7" s="36">
        <v>62.3</v>
      </c>
      <c r="BZ7" s="36">
        <v>51.49</v>
      </c>
      <c r="CA7" s="36" t="s">
        <v>101</v>
      </c>
      <c r="CB7" s="36" t="s">
        <v>101</v>
      </c>
      <c r="CC7" s="36" t="s">
        <v>101</v>
      </c>
      <c r="CD7" s="36">
        <v>179.17</v>
      </c>
      <c r="CE7" s="36">
        <v>186.89</v>
      </c>
      <c r="CF7" s="36" t="s">
        <v>101</v>
      </c>
      <c r="CG7" s="36" t="s">
        <v>101</v>
      </c>
      <c r="CH7" s="36" t="s">
        <v>101</v>
      </c>
      <c r="CI7" s="36">
        <v>293.27</v>
      </c>
      <c r="CJ7" s="36">
        <v>235.07</v>
      </c>
      <c r="CK7" s="36">
        <v>295.10000000000002</v>
      </c>
      <c r="CL7" s="36" t="s">
        <v>101</v>
      </c>
      <c r="CM7" s="36" t="s">
        <v>101</v>
      </c>
      <c r="CN7" s="36" t="s">
        <v>101</v>
      </c>
      <c r="CO7" s="36">
        <v>54.69</v>
      </c>
      <c r="CP7" s="36">
        <v>54.23</v>
      </c>
      <c r="CQ7" s="36" t="s">
        <v>101</v>
      </c>
      <c r="CR7" s="36" t="s">
        <v>101</v>
      </c>
      <c r="CS7" s="36" t="s">
        <v>101</v>
      </c>
      <c r="CT7" s="36">
        <v>53.78</v>
      </c>
      <c r="CU7" s="36">
        <v>58.47</v>
      </c>
      <c r="CV7" s="36">
        <v>53.32</v>
      </c>
      <c r="CW7" s="36" t="s">
        <v>101</v>
      </c>
      <c r="CX7" s="36" t="s">
        <v>101</v>
      </c>
      <c r="CY7" s="36" t="s">
        <v>101</v>
      </c>
      <c r="CZ7" s="36">
        <v>87.02</v>
      </c>
      <c r="DA7" s="36">
        <v>87.57</v>
      </c>
      <c r="DB7" s="36" t="s">
        <v>101</v>
      </c>
      <c r="DC7" s="36" t="s">
        <v>101</v>
      </c>
      <c r="DD7" s="36" t="s">
        <v>101</v>
      </c>
      <c r="DE7" s="36">
        <v>84.06</v>
      </c>
      <c r="DF7" s="36">
        <v>88.58</v>
      </c>
      <c r="DG7" s="36">
        <v>83.79</v>
      </c>
      <c r="DH7" s="36" t="s">
        <v>101</v>
      </c>
      <c r="DI7" s="36" t="s">
        <v>101</v>
      </c>
      <c r="DJ7" s="36" t="s">
        <v>101</v>
      </c>
      <c r="DK7" s="36">
        <v>3.78</v>
      </c>
      <c r="DL7" s="36">
        <v>7.49</v>
      </c>
      <c r="DM7" s="36" t="s">
        <v>101</v>
      </c>
      <c r="DN7" s="36" t="s">
        <v>101</v>
      </c>
      <c r="DO7" s="36" t="s">
        <v>101</v>
      </c>
      <c r="DP7" s="36">
        <v>10.11</v>
      </c>
      <c r="DQ7" s="36">
        <v>19.670000000000002</v>
      </c>
      <c r="DR7" s="36">
        <v>20.45</v>
      </c>
      <c r="DS7" s="36" t="s">
        <v>101</v>
      </c>
      <c r="DT7" s="36" t="s">
        <v>101</v>
      </c>
      <c r="DU7" s="36" t="s">
        <v>101</v>
      </c>
      <c r="DV7" s="36">
        <v>0</v>
      </c>
      <c r="DW7" s="36">
        <v>0</v>
      </c>
      <c r="DX7" s="36" t="s">
        <v>101</v>
      </c>
      <c r="DY7" s="36" t="s">
        <v>101</v>
      </c>
      <c r="DZ7" s="36" t="s">
        <v>101</v>
      </c>
      <c r="EA7" s="36">
        <v>0.08</v>
      </c>
      <c r="EB7" s="36">
        <v>0</v>
      </c>
      <c r="EC7" s="36">
        <v>7.0000000000000007E-2</v>
      </c>
      <c r="ED7" s="36" t="s">
        <v>101</v>
      </c>
      <c r="EE7" s="36" t="s">
        <v>101</v>
      </c>
      <c r="EF7" s="36" t="s">
        <v>101</v>
      </c>
      <c r="EG7" s="36">
        <v>0</v>
      </c>
      <c r="EH7" s="36">
        <v>0</v>
      </c>
      <c r="EI7" s="36" t="s">
        <v>101</v>
      </c>
      <c r="EJ7" s="36" t="s">
        <v>101</v>
      </c>
      <c r="EK7" s="36" t="s">
        <v>101</v>
      </c>
      <c r="EL7" s="36">
        <v>0.03</v>
      </c>
      <c r="EM7" s="36">
        <v>0.03</v>
      </c>
      <c r="EN7" s="36">
        <v>0.03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r00695</cp:lastModifiedBy>
  <cp:lastPrinted>2016-02-22T05:19:31Z</cp:lastPrinted>
  <dcterms:created xsi:type="dcterms:W3CDTF">2016-02-03T07:49:19Z</dcterms:created>
  <dcterms:modified xsi:type="dcterms:W3CDTF">2016-02-25T08:01:29Z</dcterms:modified>
  <cp:category/>
</cp:coreProperties>
</file>