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808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W10" i="4" s="1"/>
  <c r="O6" i="5"/>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BB8" i="4"/>
  <c r="AT8" i="4"/>
  <c r="W8" i="4"/>
  <c r="P8" i="4"/>
  <c r="B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<sst xmlns="http://schemas.openxmlformats.org/spreadsheetml/2006/main" count="288" uniqueCount="110">
  <si>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</si>
  <si>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</si>
  <si>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</si>
  <si>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</si>
  <si>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</si>
  <si>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</si>
  <si>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</si>
  <si>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</si>
  <si>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</si>
  <si>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</si>
  <si>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</si>
  <si>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</si>
  <si>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</si>
  <si>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</si>
  <si>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</si>
  <si>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</si>
  <si>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</si>
  <si>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</si>
  <si>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</si>
  <si>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</si>
  <si>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</si>
  <si>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</si>
  <si>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</si>
  <si>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</si>
  <si>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</si>
  <si>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</si>
  <si>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</si>
  <si>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</si>
  <si>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</si>
  <si>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</si>
  <si>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</si>
  <si>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</si>
  <si>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</si>
  <si>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</si>
  <si>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</si>
  <si>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</si>
  <si>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</si>
  <si>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</si>
  <si>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</si>
  <si>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</si>
  <si>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</si>
  <si>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</si>
  <si>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</si>
  <si>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</si>
  <si>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</si>
  <si>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</si>
  <si>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</si>
  <si>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</si>
  <si>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</si>
  <si>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</si>
  <si>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</si>
  <si>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</si>
  <si>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</si>
  <si>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</si>
  <si>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</si>
  <si>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</si>
  <si>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</si>
  <si>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</si>
  <si>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</si>
  <si>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</si>
  <si>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</si>
  <si>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</si>
  <si>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</si>
  <si>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</si>
  <si>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</si>
  <si>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</si>
  <si>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</si>
  <si>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</si>
  <si>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</si>
  <si>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</si>
  <si>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</si>
  <si>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</si>
  <si>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</si>
  <si>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</si>
  <si>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</si>
  <si>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</si>
  <si>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</si>
  <si>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</si>
  <si>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</si>
  <si>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</si>
  <si>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</si>
  <si>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</si>
  <si>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</si>
  <si>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</si>
  <si>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</si>
  <si>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</si>
  <si>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</si>
  <si>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</si>
  <si>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</si>
  <si>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</si>
  <si>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</si>
  <si>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</si>
  <si>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</si>
  <si>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</si>
  <si>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</si>
  <si>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</si>
  <si>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</si>
  <si>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</si>
  <si>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</si>
  <si>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</si>
  <si>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</si>
  <si>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</si>
  <si>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</si>
  <si>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</si>
  <si>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</si>
  <si>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</si>
  <si>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</si>
  <si>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当事業は、平成26年度に面整備事業が完了したところであり、償却資産の大半を占める管渠は現時点で老朽化の度合は低いが、ポンプ場の機器等については、法定耐用年数を超えるものもある。
　①有形固定資産減価償却率は、類似団体に比べ低い状況であるが、今後は年々上昇するものと見込んでいる。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なお、当事業の汚水は、すべて島根県管理の流域下水道に接続して処理しており、処理場は有していない。</t>
    <phoneticPr fontId="4"/>
  </si>
  <si>
    <t>　当事業は、一般会計からの繰入れや長期前受金戻入など、使用料以外の収入を前提としたうえで、経営の健全性・効率性が保たれている状況である。
　①経常収支比率が100%以上で、②累積欠損金も発生していないが、総収益のうち下水道使用料の占める割合は45%であり、一般会計からの繰入金など使用料以外の収入を含めて費用を賄っている状況である。
　③流動比率は、20%台と低い値で推移しているが、これは流動負債に建設改良等に充てた企業債を含んでいるためであり、その財源は次年度の使用料や一般会計からの繰入金による収入を予定している。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今後は、更なる経費削減とともに一般会計への依存度を徐々に下げることも検討する必要がある。
　⑦施設利用率については、処理場を有していないため算定できない。
　⑧水洗化率は、類似団体との比較してほぼ同水準となっている。今後、大幅な上昇は見込めない状況であるが、近年供用開始した区域も含めた接続勧奨等で未接続世帯の接続促進を図る必要がある。</t>
    <rPh sb="417" eb="419">
      <t>シセツ</t>
    </rPh>
    <rPh sb="419" eb="422">
      <t>リヨウリツ</t>
    </rPh>
    <rPh sb="428" eb="431">
      <t>ショリジョウ</t>
    </rPh>
    <rPh sb="432" eb="433">
      <t>ユウ</t>
    </rPh>
    <rPh sb="440" eb="442">
      <t>サンテイ</t>
    </rPh>
    <phoneticPr fontId="4"/>
  </si>
  <si>
    <t>　当市の下水道は、平成25年度から公営企業会計に移行するとともに、汚水処理人口普及率も97.3%に達し、平成26年度で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将来の更新費用と維持管理費用の縮減を図るため、集落ごとに設置した農業集落排水施設等の統廃合を推進する。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4" eb="7">
      <t>ゲスイドウ</t>
    </rPh>
    <rPh sb="52" eb="54">
      <t>ヘイセイ</t>
    </rPh>
    <rPh sb="67" eb="69">
      <t>センゲン</t>
    </rPh>
    <rPh sb="70" eb="71">
      <t>オコナ</t>
    </rPh>
    <rPh sb="94" eb="96">
      <t>ヘイセイ</t>
    </rPh>
    <rPh sb="98" eb="99">
      <t>ネン</t>
    </rPh>
    <rPh sb="100" eb="101">
      <t>ガツ</t>
    </rPh>
    <rPh sb="155" eb="156">
      <t>フク</t>
    </rPh>
    <rPh sb="158" eb="161">
      <t>ゲスイドウ</t>
    </rPh>
    <rPh sb="161" eb="163">
      <t>イッタイ</t>
    </rPh>
    <rPh sb="171" eb="172">
      <t>ト</t>
    </rPh>
    <rPh sb="173" eb="174">
      <t>ク</t>
    </rPh>
    <rPh sb="365" eb="366">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</si>
</sst>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1850240"/>
        <c:axId val="718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0.11</c:v>
                </c:pt>
                <c:pt idx="4">
                  <c:v>0.08</c:v>
                </c:pt>
              </c:numCache>
            </c:numRef>
          </c:val>
          <c:smooth val="0"/>
        </c:ser>
        <c:dLbls>
          <c:showLegendKey val="0"/>
          <c:showVal val="0"/>
          <c:showCatName val="0"/>
          <c:showSerName val="0"/>
          <c:showPercent val="0"/>
          <c:showBubbleSize val="0"/>
        </c:dLbls>
        <c:marker val="1"/>
        <c:smooth val="0"/>
        <c:axId val="71850240"/>
        <c:axId val="71860608"/>
      </c:lineChart>
      <c:dateAx>
        <c:axId val="71850240"/>
        <c:scaling>
          <c:orientation val="minMax"/>
        </c:scaling>
        <c:delete val="1"/>
        <c:axPos val="b"/>
        <c:numFmt formatCode="ge" sourceLinked="1"/>
        <c:majorTickMark val="none"/>
        <c:minorTickMark val="none"/>
        <c:tickLblPos val="none"/>
        <c:crossAx val="71860608"/>
        <c:crosses val="autoZero"/>
        <c:auto val="1"/>
        <c:lblOffset val="100"/>
        <c:baseTimeUnit val="years"/>
      </c:dateAx>
      <c:valAx>
        <c:axId val="718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60928"/>
        <c:axId val="92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67.099999999999994</c:v>
                </c:pt>
                <c:pt idx="4">
                  <c:v>67.95</c:v>
                </c:pt>
              </c:numCache>
            </c:numRef>
          </c:val>
          <c:smooth val="0"/>
        </c:ser>
        <c:dLbls>
          <c:showLegendKey val="0"/>
          <c:showVal val="0"/>
          <c:showCatName val="0"/>
          <c:showSerName val="0"/>
          <c:showPercent val="0"/>
          <c:showBubbleSize val="0"/>
        </c:dLbls>
        <c:marker val="1"/>
        <c:smooth val="0"/>
        <c:axId val="85260928"/>
        <c:axId val="92902144"/>
      </c:lineChart>
      <c:dateAx>
        <c:axId val="85260928"/>
        <c:scaling>
          <c:orientation val="minMax"/>
        </c:scaling>
        <c:delete val="1"/>
        <c:axPos val="b"/>
        <c:numFmt formatCode="ge" sourceLinked="1"/>
        <c:majorTickMark val="none"/>
        <c:minorTickMark val="none"/>
        <c:tickLblPos val="none"/>
        <c:crossAx val="92902144"/>
        <c:crosses val="autoZero"/>
        <c:auto val="1"/>
        <c:lblOffset val="100"/>
        <c:baseTimeUnit val="years"/>
      </c:dateAx>
      <c:valAx>
        <c:axId val="92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93.57</c:v>
                </c:pt>
                <c:pt idx="4">
                  <c:v>93.99</c:v>
                </c:pt>
              </c:numCache>
            </c:numRef>
          </c:val>
        </c:ser>
        <c:dLbls>
          <c:showLegendKey val="0"/>
          <c:showVal val="0"/>
          <c:showCatName val="0"/>
          <c:showSerName val="0"/>
          <c:showPercent val="0"/>
          <c:showBubbleSize val="0"/>
        </c:dLbls>
        <c:gapWidth val="150"/>
        <c:axId val="92928256"/>
        <c:axId val="929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93.01</c:v>
                </c:pt>
                <c:pt idx="4">
                  <c:v>93.12</c:v>
                </c:pt>
              </c:numCache>
            </c:numRef>
          </c:val>
          <c:smooth val="0"/>
        </c:ser>
        <c:dLbls>
          <c:showLegendKey val="0"/>
          <c:showVal val="0"/>
          <c:showCatName val="0"/>
          <c:showSerName val="0"/>
          <c:showPercent val="0"/>
          <c:showBubbleSize val="0"/>
        </c:dLbls>
        <c:marker val="1"/>
        <c:smooth val="0"/>
        <c:axId val="92928256"/>
        <c:axId val="92930432"/>
      </c:lineChart>
      <c:dateAx>
        <c:axId val="92928256"/>
        <c:scaling>
          <c:orientation val="minMax"/>
        </c:scaling>
        <c:delete val="1"/>
        <c:axPos val="b"/>
        <c:numFmt formatCode="ge" sourceLinked="1"/>
        <c:majorTickMark val="none"/>
        <c:minorTickMark val="none"/>
        <c:tickLblPos val="none"/>
        <c:crossAx val="92930432"/>
        <c:crosses val="autoZero"/>
        <c:auto val="1"/>
        <c:lblOffset val="100"/>
        <c:baseTimeUnit val="years"/>
      </c:dateAx>
      <c:valAx>
        <c:axId val="929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125.43</c:v>
                </c:pt>
                <c:pt idx="4">
                  <c:v>124.07</c:v>
                </c:pt>
              </c:numCache>
            </c:numRef>
          </c:val>
        </c:ser>
        <c:dLbls>
          <c:showLegendKey val="0"/>
          <c:showVal val="0"/>
          <c:showCatName val="0"/>
          <c:showSerName val="0"/>
          <c:showPercent val="0"/>
          <c:showBubbleSize val="0"/>
        </c:dLbls>
        <c:gapWidth val="150"/>
        <c:axId val="71882624"/>
        <c:axId val="718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105.07</c:v>
                </c:pt>
                <c:pt idx="4">
                  <c:v>108.53</c:v>
                </c:pt>
              </c:numCache>
            </c:numRef>
          </c:val>
          <c:smooth val="0"/>
        </c:ser>
        <c:dLbls>
          <c:showLegendKey val="0"/>
          <c:showVal val="0"/>
          <c:showCatName val="0"/>
          <c:showSerName val="0"/>
          <c:showPercent val="0"/>
          <c:showBubbleSize val="0"/>
        </c:dLbls>
        <c:marker val="1"/>
        <c:smooth val="0"/>
        <c:axId val="71882624"/>
        <c:axId val="71888896"/>
      </c:lineChart>
      <c:dateAx>
        <c:axId val="71882624"/>
        <c:scaling>
          <c:orientation val="minMax"/>
        </c:scaling>
        <c:delete val="1"/>
        <c:axPos val="b"/>
        <c:numFmt formatCode="ge" sourceLinked="1"/>
        <c:majorTickMark val="none"/>
        <c:minorTickMark val="none"/>
        <c:tickLblPos val="none"/>
        <c:crossAx val="71888896"/>
        <c:crosses val="autoZero"/>
        <c:auto val="1"/>
        <c:lblOffset val="100"/>
        <c:baseTimeUnit val="years"/>
      </c:dateAx>
      <c:valAx>
        <c:axId val="718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2.96</c:v>
                </c:pt>
                <c:pt idx="4">
                  <c:v>5.89</c:v>
                </c:pt>
              </c:numCache>
            </c:numRef>
          </c:val>
        </c:ser>
        <c:dLbls>
          <c:showLegendKey val="0"/>
          <c:showVal val="0"/>
          <c:showCatName val="0"/>
          <c:showSerName val="0"/>
          <c:showPercent val="0"/>
          <c:showBubbleSize val="0"/>
        </c:dLbls>
        <c:gapWidth val="150"/>
        <c:axId val="82667008"/>
        <c:axId val="826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16.559999999999999</c:v>
                </c:pt>
                <c:pt idx="4">
                  <c:v>28.35</c:v>
                </c:pt>
              </c:numCache>
            </c:numRef>
          </c:val>
          <c:smooth val="0"/>
        </c:ser>
        <c:dLbls>
          <c:showLegendKey val="0"/>
          <c:showVal val="0"/>
          <c:showCatName val="0"/>
          <c:showSerName val="0"/>
          <c:showPercent val="0"/>
          <c:showBubbleSize val="0"/>
        </c:dLbls>
        <c:marker val="1"/>
        <c:smooth val="0"/>
        <c:axId val="82667008"/>
        <c:axId val="82668928"/>
      </c:lineChart>
      <c:dateAx>
        <c:axId val="82667008"/>
        <c:scaling>
          <c:orientation val="minMax"/>
        </c:scaling>
        <c:delete val="1"/>
        <c:axPos val="b"/>
        <c:numFmt formatCode="ge" sourceLinked="1"/>
        <c:majorTickMark val="none"/>
        <c:minorTickMark val="none"/>
        <c:tickLblPos val="none"/>
        <c:crossAx val="82668928"/>
        <c:crosses val="autoZero"/>
        <c:auto val="1"/>
        <c:lblOffset val="100"/>
        <c:baseTimeUnit val="years"/>
      </c:dateAx>
      <c:valAx>
        <c:axId val="826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2696832"/>
        <c:axId val="826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2.82</c:v>
                </c:pt>
                <c:pt idx="4">
                  <c:v>3.05</c:v>
                </c:pt>
              </c:numCache>
            </c:numRef>
          </c:val>
          <c:smooth val="0"/>
        </c:ser>
        <c:dLbls>
          <c:showLegendKey val="0"/>
          <c:showVal val="0"/>
          <c:showCatName val="0"/>
          <c:showSerName val="0"/>
          <c:showPercent val="0"/>
          <c:showBubbleSize val="0"/>
        </c:dLbls>
        <c:marker val="1"/>
        <c:smooth val="0"/>
        <c:axId val="82696832"/>
        <c:axId val="82699008"/>
      </c:lineChart>
      <c:dateAx>
        <c:axId val="82696832"/>
        <c:scaling>
          <c:orientation val="minMax"/>
        </c:scaling>
        <c:delete val="1"/>
        <c:axPos val="b"/>
        <c:numFmt formatCode="ge" sourceLinked="1"/>
        <c:majorTickMark val="none"/>
        <c:minorTickMark val="none"/>
        <c:tickLblPos val="none"/>
        <c:crossAx val="82699008"/>
        <c:crosses val="autoZero"/>
        <c:auto val="1"/>
        <c:lblOffset val="100"/>
        <c:baseTimeUnit val="years"/>
      </c:dateAx>
      <c:valAx>
        <c:axId val="826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5027456"/>
        <c:axId val="850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23.32</c:v>
                </c:pt>
                <c:pt idx="4">
                  <c:v>4.72</c:v>
                </c:pt>
              </c:numCache>
            </c:numRef>
          </c:val>
          <c:smooth val="0"/>
        </c:ser>
        <c:dLbls>
          <c:showLegendKey val="0"/>
          <c:showVal val="0"/>
          <c:showCatName val="0"/>
          <c:showSerName val="0"/>
          <c:showPercent val="0"/>
          <c:showBubbleSize val="0"/>
        </c:dLbls>
        <c:marker val="1"/>
        <c:smooth val="0"/>
        <c:axId val="85027456"/>
        <c:axId val="85033728"/>
      </c:lineChart>
      <c:dateAx>
        <c:axId val="85027456"/>
        <c:scaling>
          <c:orientation val="minMax"/>
        </c:scaling>
        <c:delete val="1"/>
        <c:axPos val="b"/>
        <c:numFmt formatCode="ge" sourceLinked="1"/>
        <c:majorTickMark val="none"/>
        <c:minorTickMark val="none"/>
        <c:tickLblPos val="none"/>
        <c:crossAx val="85033728"/>
        <c:crosses val="autoZero"/>
        <c:auto val="1"/>
        <c:lblOffset val="100"/>
        <c:baseTimeUnit val="years"/>
      </c:dateAx>
      <c:valAx>
        <c:axId val="850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22.56</c:v>
                </c:pt>
                <c:pt idx="4">
                  <c:v>23.4</c:v>
                </c:pt>
              </c:numCache>
            </c:numRef>
          </c:val>
        </c:ser>
        <c:dLbls>
          <c:showLegendKey val="0"/>
          <c:showVal val="0"/>
          <c:showCatName val="0"/>
          <c:showSerName val="0"/>
          <c:showPercent val="0"/>
          <c:showBubbleSize val="0"/>
        </c:dLbls>
        <c:gapWidth val="150"/>
        <c:axId val="85136512"/>
        <c:axId val="85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179.3</c:v>
                </c:pt>
                <c:pt idx="4">
                  <c:v>45.99</c:v>
                </c:pt>
              </c:numCache>
            </c:numRef>
          </c:val>
          <c:smooth val="0"/>
        </c:ser>
        <c:dLbls>
          <c:showLegendKey val="0"/>
          <c:showVal val="0"/>
          <c:showCatName val="0"/>
          <c:showSerName val="0"/>
          <c:showPercent val="0"/>
          <c:showBubbleSize val="0"/>
        </c:dLbls>
        <c:marker val="1"/>
        <c:smooth val="0"/>
        <c:axId val="85136512"/>
        <c:axId val="85138432"/>
      </c:lineChart>
      <c:dateAx>
        <c:axId val="85136512"/>
        <c:scaling>
          <c:orientation val="minMax"/>
        </c:scaling>
        <c:delete val="1"/>
        <c:axPos val="b"/>
        <c:numFmt formatCode="ge" sourceLinked="1"/>
        <c:majorTickMark val="none"/>
        <c:minorTickMark val="none"/>
        <c:tickLblPos val="none"/>
        <c:crossAx val="85138432"/>
        <c:crosses val="autoZero"/>
        <c:auto val="1"/>
        <c:lblOffset val="100"/>
        <c:baseTimeUnit val="years"/>
      </c:dateAx>
      <c:valAx>
        <c:axId val="85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582.83000000000004</c:v>
                </c:pt>
                <c:pt idx="4">
                  <c:v>554.82000000000005</c:v>
                </c:pt>
              </c:numCache>
            </c:numRef>
          </c:val>
        </c:ser>
        <c:dLbls>
          <c:showLegendKey val="0"/>
          <c:showVal val="0"/>
          <c:showCatName val="0"/>
          <c:showSerName val="0"/>
          <c:showPercent val="0"/>
          <c:showBubbleSize val="0"/>
        </c:dLbls>
        <c:gapWidth val="150"/>
        <c:axId val="85168512"/>
        <c:axId val="851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924.44</c:v>
                </c:pt>
                <c:pt idx="4">
                  <c:v>963.16</c:v>
                </c:pt>
              </c:numCache>
            </c:numRef>
          </c:val>
          <c:smooth val="0"/>
        </c:ser>
        <c:dLbls>
          <c:showLegendKey val="0"/>
          <c:showVal val="0"/>
          <c:showCatName val="0"/>
          <c:showSerName val="0"/>
          <c:showPercent val="0"/>
          <c:showBubbleSize val="0"/>
        </c:dLbls>
        <c:marker val="1"/>
        <c:smooth val="0"/>
        <c:axId val="85168512"/>
        <c:axId val="85170432"/>
      </c:lineChart>
      <c:dateAx>
        <c:axId val="85168512"/>
        <c:scaling>
          <c:orientation val="minMax"/>
        </c:scaling>
        <c:delete val="1"/>
        <c:axPos val="b"/>
        <c:numFmt formatCode="ge" sourceLinked="1"/>
        <c:majorTickMark val="none"/>
        <c:minorTickMark val="none"/>
        <c:tickLblPos val="none"/>
        <c:crossAx val="85170432"/>
        <c:crosses val="autoZero"/>
        <c:auto val="1"/>
        <c:lblOffset val="100"/>
        <c:baseTimeUnit val="years"/>
      </c:dateAx>
      <c:valAx>
        <c:axId val="851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133.27000000000001</c:v>
                </c:pt>
                <c:pt idx="4">
                  <c:v>140.82</c:v>
                </c:pt>
              </c:numCache>
            </c:numRef>
          </c:val>
        </c:ser>
        <c:dLbls>
          <c:showLegendKey val="0"/>
          <c:showVal val="0"/>
          <c:showCatName val="0"/>
          <c:showSerName val="0"/>
          <c:showPercent val="0"/>
          <c:showBubbleSize val="0"/>
        </c:dLbls>
        <c:gapWidth val="150"/>
        <c:axId val="85204992"/>
        <c:axId val="852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90.24</c:v>
                </c:pt>
                <c:pt idx="4">
                  <c:v>94.82</c:v>
                </c:pt>
              </c:numCache>
            </c:numRef>
          </c:val>
          <c:smooth val="0"/>
        </c:ser>
        <c:dLbls>
          <c:showLegendKey val="0"/>
          <c:showVal val="0"/>
          <c:showCatName val="0"/>
          <c:showSerName val="0"/>
          <c:showPercent val="0"/>
          <c:showBubbleSize val="0"/>
        </c:dLbls>
        <c:marker val="1"/>
        <c:smooth val="0"/>
        <c:axId val="85204992"/>
        <c:axId val="85206912"/>
      </c:lineChart>
      <c:dateAx>
        <c:axId val="85204992"/>
        <c:scaling>
          <c:orientation val="minMax"/>
        </c:scaling>
        <c:delete val="1"/>
        <c:axPos val="b"/>
        <c:numFmt formatCode="ge" sourceLinked="1"/>
        <c:majorTickMark val="none"/>
        <c:minorTickMark val="none"/>
        <c:tickLblPos val="none"/>
        <c:crossAx val="85206912"/>
        <c:crosses val="autoZero"/>
        <c:auto val="1"/>
        <c:lblOffset val="100"/>
        <c:baseTimeUnit val="years"/>
      </c:dateAx>
      <c:valAx>
        <c:axId val="852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135.72999999999999</c:v>
                </c:pt>
                <c:pt idx="4">
                  <c:v>128.25</c:v>
                </c:pt>
              </c:numCache>
            </c:numRef>
          </c:val>
        </c:ser>
        <c:dLbls>
          <c:showLegendKey val="0"/>
          <c:showVal val="0"/>
          <c:showCatName val="0"/>
          <c:showSerName val="0"/>
          <c:showPercent val="0"/>
          <c:showBubbleSize val="0"/>
        </c:dLbls>
        <c:gapWidth val="150"/>
        <c:axId val="85244928"/>
        <c:axId val="85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170.22</c:v>
                </c:pt>
                <c:pt idx="4">
                  <c:v>162.88</c:v>
                </c:pt>
              </c:numCache>
            </c:numRef>
          </c:val>
          <c:smooth val="0"/>
        </c:ser>
        <c:dLbls>
          <c:showLegendKey val="0"/>
          <c:showVal val="0"/>
          <c:showCatName val="0"/>
          <c:showSerName val="0"/>
          <c:showPercent val="0"/>
          <c:showBubbleSize val="0"/>
        </c:dLbls>
        <c:marker val="1"/>
        <c:smooth val="0"/>
        <c:axId val="85244928"/>
        <c:axId val="85247104"/>
      </c:lineChart>
      <c:dateAx>
        <c:axId val="85244928"/>
        <c:scaling>
          <c:orientation val="minMax"/>
        </c:scaling>
        <c:delete val="1"/>
        <c:axPos val="b"/>
        <c:numFmt formatCode="ge" sourceLinked="1"/>
        <c:majorTickMark val="none"/>
        <c:minorTickMark val="none"/>
        <c:tickLblPos val="none"/>
        <c:crossAx val="85247104"/>
        <c:crosses val="autoZero"/>
        <c:auto val="1"/>
        <c:lblOffset val="100"/>
        <c:baseTimeUnit val="years"/>
      </c:dateAx>
      <c:valAx>
        <c:axId val="85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205725</v>
      </c>
      <c r="AM8" s="47"/>
      <c r="AN8" s="47"/>
      <c r="AO8" s="47"/>
      <c r="AP8" s="47"/>
      <c r="AQ8" s="47"/>
      <c r="AR8" s="47"/>
      <c r="AS8" s="47"/>
      <c r="AT8" s="43">
        <f>データ!S6</f>
        <v>572.99</v>
      </c>
      <c r="AU8" s="43"/>
      <c r="AV8" s="43"/>
      <c r="AW8" s="43"/>
      <c r="AX8" s="43"/>
      <c r="AY8" s="43"/>
      <c r="AZ8" s="43"/>
      <c r="BA8" s="43"/>
      <c r="BB8" s="43">
        <f>データ!T6</f>
        <v>359.04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48.51</v>
      </c>
      <c r="J10" s="43"/>
      <c r="K10" s="43"/>
      <c r="L10" s="43"/>
      <c r="M10" s="43"/>
      <c r="N10" s="43"/>
      <c r="O10" s="43"/>
      <c r="P10" s="43">
        <f>データ!O6</f>
        <v>74.33</v>
      </c>
      <c r="Q10" s="43"/>
      <c r="R10" s="43"/>
      <c r="S10" s="43"/>
      <c r="T10" s="43"/>
      <c r="U10" s="43"/>
      <c r="V10" s="43"/>
      <c r="W10" s="43">
        <f>データ!P6</f>
        <v>92.25</v>
      </c>
      <c r="X10" s="43"/>
      <c r="Y10" s="43"/>
      <c r="Z10" s="43"/>
      <c r="AA10" s="43"/>
      <c r="AB10" s="43"/>
      <c r="AC10" s="43"/>
      <c r="AD10" s="47">
        <f>データ!Q6</f>
        <v>3024</v>
      </c>
      <c r="AE10" s="47"/>
      <c r="AF10" s="47"/>
      <c r="AG10" s="47"/>
      <c r="AH10" s="47"/>
      <c r="AI10" s="47"/>
      <c r="AJ10" s="47"/>
      <c r="AK10" s="2"/>
      <c r="AL10" s="47">
        <f>データ!U6</f>
        <v>152213</v>
      </c>
      <c r="AM10" s="47"/>
      <c r="AN10" s="47"/>
      <c r="AO10" s="47"/>
      <c r="AP10" s="47"/>
      <c r="AQ10" s="47"/>
      <c r="AR10" s="47"/>
      <c r="AS10" s="47"/>
      <c r="AT10" s="43">
        <f>データ!V6</f>
        <v>43.39</v>
      </c>
      <c r="AU10" s="43"/>
      <c r="AV10" s="43"/>
      <c r="AW10" s="43"/>
      <c r="AX10" s="43"/>
      <c r="AY10" s="43"/>
      <c r="AZ10" s="43"/>
      <c r="BA10" s="43"/>
      <c r="BB10" s="43">
        <f>データ!W6</f>
        <v>3508.02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322016</v>
      </c>
      <c r="D6" s="31">
        <f t="shared" si="3"/>
        <v>46</v>
      </c>
      <c r="E6" s="31">
        <f t="shared" si="3"/>
        <v>17</v>
      </c>
      <c r="F6" s="31">
        <f t="shared" si="3"/>
        <v>1</v>
      </c>
      <c r="G6" s="31">
        <f t="shared" si="3"/>
        <v>0</v>
      </c>
      <c r="H6" s="31" t="str">
        <f t="shared" si="3"/>
        <v>島根県　松江市</v>
      </c>
      <c r="I6" s="31" t="str">
        <f t="shared" si="3"/>
        <v>法適用</v>
      </c>
      <c r="J6" s="31" t="str">
        <f t="shared" si="3"/>
        <v>下水道事業</v>
      </c>
      <c r="K6" s="31" t="str">
        <f t="shared" si="3"/>
        <v>公共下水道</v>
      </c>
      <c r="L6" s="31" t="str">
        <f t="shared" si="3"/>
        <v>Ad</v>
      </c>
      <c r="M6" s="32" t="str">
        <f t="shared" si="3"/>
        <v>-</v>
      </c>
      <c r="N6" s="32">
        <f t="shared" si="3"/>
        <v>48.51</v>
      </c>
      <c r="O6" s="32">
        <f t="shared" si="3"/>
        <v>74.33</v>
      </c>
      <c r="P6" s="32">
        <f t="shared" si="3"/>
        <v>92.25</v>
      </c>
      <c r="Q6" s="32">
        <f t="shared" si="3"/>
        <v>3024</v>
      </c>
      <c r="R6" s="32">
        <f t="shared" si="3"/>
        <v>205725</v>
      </c>
      <c r="S6" s="32">
        <f t="shared" si="3"/>
        <v>572.99</v>
      </c>
      <c r="T6" s="32">
        <f t="shared" si="3"/>
        <v>359.04</v>
      </c>
      <c r="U6" s="32">
        <f t="shared" si="3"/>
        <v>152213</v>
      </c>
      <c r="V6" s="32">
        <f t="shared" si="3"/>
        <v>43.39</v>
      </c>
      <c r="W6" s="32">
        <f t="shared" si="3"/>
        <v>3508.02</v>
      </c>
      <c r="X6" s="33" t="str">
        <f>IF(X7="",NA(),X7)</f>
        <v>-</v>
      </c>
      <c r="Y6" s="33" t="str">
        <f t="shared" ref="Y6:AG6" si="4">IF(Y7="",NA(),Y7)</f>
        <v>-</v>
      </c>
      <c r="Z6" s="33" t="str">
        <f t="shared" si="4"/>
        <v>-</v>
      </c>
      <c r="AA6" s="33">
        <f t="shared" si="4"/>
        <v>125.43</v>
      </c>
      <c r="AB6" s="33">
        <f t="shared" si="4"/>
        <v>124.07</v>
      </c>
      <c r="AC6" s="33" t="str">
        <f t="shared" si="4"/>
        <v>-</v>
      </c>
      <c r="AD6" s="33" t="str">
        <f t="shared" si="4"/>
        <v>-</v>
      </c>
      <c r="AE6" s="33" t="str">
        <f t="shared" si="4"/>
        <v>-</v>
      </c>
      <c r="AF6" s="33">
        <f t="shared" si="4"/>
        <v>105.07</v>
      </c>
      <c r="AG6" s="33">
        <f t="shared" si="4"/>
        <v>108.53</v>
      </c>
      <c r="AH6" s="32" t="str">
        <f>IF(AH7="","",IF(AH7="-","【-】","【"&amp;SUBSTITUTE(TEXT(AH7,"#,##0.00"),"-","△")&amp;"】"))</f>
        <v>【107.74】</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23.32</v>
      </c>
      <c r="AR6" s="33">
        <f t="shared" si="5"/>
        <v>4.72</v>
      </c>
      <c r="AS6" s="32" t="str">
        <f>IF(AS7="","",IF(AS7="-","【-】","【"&amp;SUBSTITUTE(TEXT(AS7,"#,##0.00"),"-","△")&amp;"】"))</f>
        <v>【4.71】</v>
      </c>
      <c r="AT6" s="33" t="str">
        <f>IF(AT7="",NA(),AT7)</f>
        <v>-</v>
      </c>
      <c r="AU6" s="33" t="str">
        <f t="shared" ref="AU6:BC6" si="6">IF(AU7="",NA(),AU7)</f>
        <v>-</v>
      </c>
      <c r="AV6" s="33" t="str">
        <f t="shared" si="6"/>
        <v>-</v>
      </c>
      <c r="AW6" s="33">
        <f t="shared" si="6"/>
        <v>22.56</v>
      </c>
      <c r="AX6" s="33">
        <f t="shared" si="6"/>
        <v>23.4</v>
      </c>
      <c r="AY6" s="33" t="str">
        <f t="shared" si="6"/>
        <v>-</v>
      </c>
      <c r="AZ6" s="33" t="str">
        <f t="shared" si="6"/>
        <v>-</v>
      </c>
      <c r="BA6" s="33" t="str">
        <f t="shared" si="6"/>
        <v>-</v>
      </c>
      <c r="BB6" s="33">
        <f t="shared" si="6"/>
        <v>179.3</v>
      </c>
      <c r="BC6" s="33">
        <f t="shared" si="6"/>
        <v>45.99</v>
      </c>
      <c r="BD6" s="32" t="str">
        <f>IF(BD7="","",IF(BD7="-","【-】","【"&amp;SUBSTITUTE(TEXT(BD7,"#,##0.00"),"-","△")&amp;"】"))</f>
        <v>【56.46】</v>
      </c>
      <c r="BE6" s="33" t="str">
        <f>IF(BE7="",NA(),BE7)</f>
        <v>-</v>
      </c>
      <c r="BF6" s="33" t="str">
        <f t="shared" ref="BF6:BN6" si="7">IF(BF7="",NA(),BF7)</f>
        <v>-</v>
      </c>
      <c r="BG6" s="33" t="str">
        <f t="shared" si="7"/>
        <v>-</v>
      </c>
      <c r="BH6" s="33">
        <f t="shared" si="7"/>
        <v>582.83000000000004</v>
      </c>
      <c r="BI6" s="33">
        <f t="shared" si="7"/>
        <v>554.82000000000005</v>
      </c>
      <c r="BJ6" s="33" t="str">
        <f t="shared" si="7"/>
        <v>-</v>
      </c>
      <c r="BK6" s="33" t="str">
        <f t="shared" si="7"/>
        <v>-</v>
      </c>
      <c r="BL6" s="33" t="str">
        <f t="shared" si="7"/>
        <v>-</v>
      </c>
      <c r="BM6" s="33">
        <f t="shared" si="7"/>
        <v>924.44</v>
      </c>
      <c r="BN6" s="33">
        <f t="shared" si="7"/>
        <v>963.16</v>
      </c>
      <c r="BO6" s="32" t="str">
        <f>IF(BO7="","",IF(BO7="-","【-】","【"&amp;SUBSTITUTE(TEXT(BO7,"#,##0.00"),"-","△")&amp;"】"))</f>
        <v>【776.35】</v>
      </c>
      <c r="BP6" s="33" t="str">
        <f>IF(BP7="",NA(),BP7)</f>
        <v>-</v>
      </c>
      <c r="BQ6" s="33" t="str">
        <f t="shared" ref="BQ6:BY6" si="8">IF(BQ7="",NA(),BQ7)</f>
        <v>-</v>
      </c>
      <c r="BR6" s="33" t="str">
        <f t="shared" si="8"/>
        <v>-</v>
      </c>
      <c r="BS6" s="33">
        <f t="shared" si="8"/>
        <v>133.27000000000001</v>
      </c>
      <c r="BT6" s="33">
        <f t="shared" si="8"/>
        <v>140.82</v>
      </c>
      <c r="BU6" s="33" t="str">
        <f t="shared" si="8"/>
        <v>-</v>
      </c>
      <c r="BV6" s="33" t="str">
        <f t="shared" si="8"/>
        <v>-</v>
      </c>
      <c r="BW6" s="33" t="str">
        <f t="shared" si="8"/>
        <v>-</v>
      </c>
      <c r="BX6" s="33">
        <f t="shared" si="8"/>
        <v>90.24</v>
      </c>
      <c r="BY6" s="33">
        <f t="shared" si="8"/>
        <v>94.82</v>
      </c>
      <c r="BZ6" s="32" t="str">
        <f>IF(BZ7="","",IF(BZ7="-","【-】","【"&amp;SUBSTITUTE(TEXT(BZ7,"#,##0.00"),"-","△")&amp;"】"))</f>
        <v>【96.57】</v>
      </c>
      <c r="CA6" s="33" t="str">
        <f>IF(CA7="",NA(),CA7)</f>
        <v>-</v>
      </c>
      <c r="CB6" s="33" t="str">
        <f t="shared" ref="CB6:CJ6" si="9">IF(CB7="",NA(),CB7)</f>
        <v>-</v>
      </c>
      <c r="CC6" s="33" t="str">
        <f t="shared" si="9"/>
        <v>-</v>
      </c>
      <c r="CD6" s="33">
        <f t="shared" si="9"/>
        <v>135.72999999999999</v>
      </c>
      <c r="CE6" s="33">
        <f t="shared" si="9"/>
        <v>128.25</v>
      </c>
      <c r="CF6" s="33" t="str">
        <f t="shared" si="9"/>
        <v>-</v>
      </c>
      <c r="CG6" s="33" t="str">
        <f t="shared" si="9"/>
        <v>-</v>
      </c>
      <c r="CH6" s="33" t="str">
        <f t="shared" si="9"/>
        <v>-</v>
      </c>
      <c r="CI6" s="33">
        <f t="shared" si="9"/>
        <v>170.22</v>
      </c>
      <c r="CJ6" s="33">
        <f t="shared" si="9"/>
        <v>162.88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67.099999999999994</v>
      </c>
      <c r="CU6" s="33">
        <f t="shared" si="10"/>
        <v>67.95</v>
      </c>
      <c r="CV6" s="32" t="str">
        <f>IF(CV7="","",IF(CV7="-","【-】","【"&amp;SUBSTITUTE(TEXT(CV7,"#,##0.00"),"-","△")&amp;"】"))</f>
        <v>【60.35】</v>
      </c>
      <c r="CW6" s="33" t="str">
        <f>IF(CW7="",NA(),CW7)</f>
        <v>-</v>
      </c>
      <c r="CX6" s="33" t="str">
        <f t="shared" ref="CX6:DF6" si="11">IF(CX7="",NA(),CX7)</f>
        <v>-</v>
      </c>
      <c r="CY6" s="33" t="str">
        <f t="shared" si="11"/>
        <v>-</v>
      </c>
      <c r="CZ6" s="33">
        <f t="shared" si="11"/>
        <v>93.57</v>
      </c>
      <c r="DA6" s="33">
        <f t="shared" si="11"/>
        <v>93.99</v>
      </c>
      <c r="DB6" s="33" t="str">
        <f t="shared" si="11"/>
        <v>-</v>
      </c>
      <c r="DC6" s="33" t="str">
        <f t="shared" si="11"/>
        <v>-</v>
      </c>
      <c r="DD6" s="33" t="str">
        <f t="shared" si="11"/>
        <v>-</v>
      </c>
      <c r="DE6" s="33">
        <f t="shared" si="11"/>
        <v>93.01</v>
      </c>
      <c r="DF6" s="33">
        <f t="shared" si="11"/>
        <v>93.12</v>
      </c>
      <c r="DG6" s="32" t="str">
        <f>IF(DG7="","",IF(DG7="-","【-】","【"&amp;SUBSTITUTE(TEXT(DG7,"#,##0.00"),"-","△")&amp;"】"))</f>
        <v>【94.57】</v>
      </c>
      <c r="DH6" s="33" t="str">
        <f>IF(DH7="",NA(),DH7)</f>
        <v>-</v>
      </c>
      <c r="DI6" s="33" t="str">
        <f t="shared" ref="DI6:DQ6" si="12">IF(DI7="",NA(),DI7)</f>
        <v>-</v>
      </c>
      <c r="DJ6" s="33" t="str">
        <f t="shared" si="12"/>
        <v>-</v>
      </c>
      <c r="DK6" s="33">
        <f t="shared" si="12"/>
        <v>2.96</v>
      </c>
      <c r="DL6" s="33">
        <f t="shared" si="12"/>
        <v>5.89</v>
      </c>
      <c r="DM6" s="33" t="str">
        <f t="shared" si="12"/>
        <v>-</v>
      </c>
      <c r="DN6" s="33" t="str">
        <f t="shared" si="12"/>
        <v>-</v>
      </c>
      <c r="DO6" s="33" t="str">
        <f t="shared" si="12"/>
        <v>-</v>
      </c>
      <c r="DP6" s="33">
        <f t="shared" si="12"/>
        <v>16.559999999999999</v>
      </c>
      <c r="DQ6" s="33">
        <f t="shared" si="12"/>
        <v>28.35</v>
      </c>
      <c r="DR6" s="32" t="str">
        <f>IF(DR7="","",IF(DR7="-","【-】","【"&amp;SUBSTITUTE(TEXT(DR7,"#,##0.00"),"-","△")&amp;"】"))</f>
        <v>【36.27】</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2.82</v>
      </c>
      <c r="EB6" s="33">
        <f t="shared" si="13"/>
        <v>3.05</v>
      </c>
      <c r="EC6" s="32" t="str">
        <f>IF(EC7="","",IF(EC7="-","【-】","【"&amp;SUBSTITUTE(TEXT(EC7,"#,##0.00"),"-","△")&amp;"】"))</f>
        <v>【4.35】</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0.11</v>
      </c>
      <c r="EM6" s="33">
        <f t="shared" si="14"/>
        <v>0.08</v>
      </c>
      <c r="EN6" s="32" t="str">
        <f>IF(EN7="","",IF(EN7="-","【-】","【"&amp;SUBSTITUTE(TEXT(EN7,"#,##0.00"),"-","△")&amp;"】"))</f>
        <v>【0.17】</v>
      </c>
    </row>
    <row r="7" spans="1:147" s="34" customFormat="1">
      <c r="A7" s="26"/>
      <c r="B7" s="35">
        <v>2014</v>
      </c>
      <c r="C7" s="35">
        <v>322016</v>
      </c>
      <c r="D7" s="35">
        <v>46</v>
      </c>
      <c r="E7" s="35">
        <v>17</v>
      </c>
      <c r="F7" s="35">
        <v>1</v>
      </c>
      <c r="G7" s="35">
        <v>0</v>
      </c>
      <c r="H7" s="35" t="s">
        <v>96</v>
      </c>
      <c r="I7" s="35" t="s">
        <v>97</v>
      </c>
      <c r="J7" s="35" t="s">
        <v>98</v>
      </c>
      <c r="K7" s="35" t="s">
        <v>99</v>
      </c>
      <c r="L7" s="35" t="s">
        <v>100</v>
      </c>
      <c r="M7" s="36" t="s">
        <v>101</v>
      </c>
      <c r="N7" s="36">
        <v>48.51</v>
      </c>
      <c r="O7" s="36">
        <v>74.33</v>
      </c>
      <c r="P7" s="36">
        <v>92.25</v>
      </c>
      <c r="Q7" s="36">
        <v>3024</v>
      </c>
      <c r="R7" s="36">
        <v>205725</v>
      </c>
      <c r="S7" s="36">
        <v>572.99</v>
      </c>
      <c r="T7" s="36">
        <v>359.04</v>
      </c>
      <c r="U7" s="36">
        <v>152213</v>
      </c>
      <c r="V7" s="36">
        <v>43.39</v>
      </c>
      <c r="W7" s="36">
        <v>3508.02</v>
      </c>
      <c r="X7" s="36" t="s">
        <v>101</v>
      </c>
      <c r="Y7" s="36" t="s">
        <v>101</v>
      </c>
      <c r="Z7" s="36" t="s">
        <v>101</v>
      </c>
      <c r="AA7" s="36">
        <v>125.43</v>
      </c>
      <c r="AB7" s="36">
        <v>124.07</v>
      </c>
      <c r="AC7" s="36" t="s">
        <v>101</v>
      </c>
      <c r="AD7" s="36" t="s">
        <v>101</v>
      </c>
      <c r="AE7" s="36" t="s">
        <v>101</v>
      </c>
      <c r="AF7" s="36">
        <v>105.07</v>
      </c>
      <c r="AG7" s="36">
        <v>108.53</v>
      </c>
      <c r="AH7" s="36">
        <v>107.74</v>
      </c>
      <c r="AI7" s="36" t="s">
        <v>101</v>
      </c>
      <c r="AJ7" s="36" t="s">
        <v>101</v>
      </c>
      <c r="AK7" s="36" t="s">
        <v>101</v>
      </c>
      <c r="AL7" s="36">
        <v>0</v>
      </c>
      <c r="AM7" s="36">
        <v>0</v>
      </c>
      <c r="AN7" s="36" t="s">
        <v>101</v>
      </c>
      <c r="AO7" s="36" t="s">
        <v>101</v>
      </c>
      <c r="AP7" s="36" t="s">
        <v>101</v>
      </c>
      <c r="AQ7" s="36">
        <v>23.32</v>
      </c>
      <c r="AR7" s="36">
        <v>4.72</v>
      </c>
      <c r="AS7" s="36">
        <v>4.71</v>
      </c>
      <c r="AT7" s="36" t="s">
        <v>101</v>
      </c>
      <c r="AU7" s="36" t="s">
        <v>101</v>
      </c>
      <c r="AV7" s="36" t="s">
        <v>101</v>
      </c>
      <c r="AW7" s="36">
        <v>22.56</v>
      </c>
      <c r="AX7" s="36">
        <v>23.4</v>
      </c>
      <c r="AY7" s="36" t="s">
        <v>101</v>
      </c>
      <c r="AZ7" s="36" t="s">
        <v>101</v>
      </c>
      <c r="BA7" s="36" t="s">
        <v>101</v>
      </c>
      <c r="BB7" s="36">
        <v>179.3</v>
      </c>
      <c r="BC7" s="36">
        <v>45.99</v>
      </c>
      <c r="BD7" s="36">
        <v>56.46</v>
      </c>
      <c r="BE7" s="36" t="s">
        <v>101</v>
      </c>
      <c r="BF7" s="36" t="s">
        <v>101</v>
      </c>
      <c r="BG7" s="36" t="s">
        <v>101</v>
      </c>
      <c r="BH7" s="36">
        <v>582.83000000000004</v>
      </c>
      <c r="BI7" s="36">
        <v>554.82000000000005</v>
      </c>
      <c r="BJ7" s="36" t="s">
        <v>101</v>
      </c>
      <c r="BK7" s="36" t="s">
        <v>101</v>
      </c>
      <c r="BL7" s="36" t="s">
        <v>101</v>
      </c>
      <c r="BM7" s="36">
        <v>924.44</v>
      </c>
      <c r="BN7" s="36">
        <v>963.16</v>
      </c>
      <c r="BO7" s="36">
        <v>776.35</v>
      </c>
      <c r="BP7" s="36" t="s">
        <v>101</v>
      </c>
      <c r="BQ7" s="36" t="s">
        <v>101</v>
      </c>
      <c r="BR7" s="36" t="s">
        <v>101</v>
      </c>
      <c r="BS7" s="36">
        <v>133.27000000000001</v>
      </c>
      <c r="BT7" s="36">
        <v>140.82</v>
      </c>
      <c r="BU7" s="36" t="s">
        <v>101</v>
      </c>
      <c r="BV7" s="36" t="s">
        <v>101</v>
      </c>
      <c r="BW7" s="36" t="s">
        <v>101</v>
      </c>
      <c r="BX7" s="36">
        <v>90.24</v>
      </c>
      <c r="BY7" s="36">
        <v>94.82</v>
      </c>
      <c r="BZ7" s="36">
        <v>96.57</v>
      </c>
      <c r="CA7" s="36" t="s">
        <v>101</v>
      </c>
      <c r="CB7" s="36" t="s">
        <v>101</v>
      </c>
      <c r="CC7" s="36" t="s">
        <v>101</v>
      </c>
      <c r="CD7" s="36">
        <v>135.72999999999999</v>
      </c>
      <c r="CE7" s="36">
        <v>128.25</v>
      </c>
      <c r="CF7" s="36" t="s">
        <v>101</v>
      </c>
      <c r="CG7" s="36" t="s">
        <v>101</v>
      </c>
      <c r="CH7" s="36" t="s">
        <v>101</v>
      </c>
      <c r="CI7" s="36">
        <v>170.22</v>
      </c>
      <c r="CJ7" s="36">
        <v>162.88</v>
      </c>
      <c r="CK7" s="36">
        <v>142.28</v>
      </c>
      <c r="CL7" s="36" t="s">
        <v>101</v>
      </c>
      <c r="CM7" s="36" t="s">
        <v>101</v>
      </c>
      <c r="CN7" s="36" t="s">
        <v>101</v>
      </c>
      <c r="CO7" s="36" t="s">
        <v>101</v>
      </c>
      <c r="CP7" s="36" t="s">
        <v>101</v>
      </c>
      <c r="CQ7" s="36" t="s">
        <v>101</v>
      </c>
      <c r="CR7" s="36" t="s">
        <v>101</v>
      </c>
      <c r="CS7" s="36" t="s">
        <v>101</v>
      </c>
      <c r="CT7" s="36">
        <v>67.099999999999994</v>
      </c>
      <c r="CU7" s="36">
        <v>67.95</v>
      </c>
      <c r="CV7" s="36">
        <v>60.35</v>
      </c>
      <c r="CW7" s="36" t="s">
        <v>101</v>
      </c>
      <c r="CX7" s="36" t="s">
        <v>101</v>
      </c>
      <c r="CY7" s="36" t="s">
        <v>101</v>
      </c>
      <c r="CZ7" s="36">
        <v>93.57</v>
      </c>
      <c r="DA7" s="36">
        <v>93.99</v>
      </c>
      <c r="DB7" s="36" t="s">
        <v>101</v>
      </c>
      <c r="DC7" s="36" t="s">
        <v>101</v>
      </c>
      <c r="DD7" s="36" t="s">
        <v>101</v>
      </c>
      <c r="DE7" s="36">
        <v>93.01</v>
      </c>
      <c r="DF7" s="36">
        <v>93.12</v>
      </c>
      <c r="DG7" s="36">
        <v>94.57</v>
      </c>
      <c r="DH7" s="36" t="s">
        <v>101</v>
      </c>
      <c r="DI7" s="36" t="s">
        <v>101</v>
      </c>
      <c r="DJ7" s="36" t="s">
        <v>101</v>
      </c>
      <c r="DK7" s="36">
        <v>2.96</v>
      </c>
      <c r="DL7" s="36">
        <v>5.89</v>
      </c>
      <c r="DM7" s="36" t="s">
        <v>101</v>
      </c>
      <c r="DN7" s="36" t="s">
        <v>101</v>
      </c>
      <c r="DO7" s="36" t="s">
        <v>101</v>
      </c>
      <c r="DP7" s="36">
        <v>16.559999999999999</v>
      </c>
      <c r="DQ7" s="36">
        <v>28.35</v>
      </c>
      <c r="DR7" s="36">
        <v>36.270000000000003</v>
      </c>
      <c r="DS7" s="36" t="s">
        <v>101</v>
      </c>
      <c r="DT7" s="36" t="s">
        <v>101</v>
      </c>
      <c r="DU7" s="36" t="s">
        <v>101</v>
      </c>
      <c r="DV7" s="36">
        <v>0</v>
      </c>
      <c r="DW7" s="36">
        <v>0</v>
      </c>
      <c r="DX7" s="36" t="s">
        <v>101</v>
      </c>
      <c r="DY7" s="36" t="s">
        <v>101</v>
      </c>
      <c r="DZ7" s="36" t="s">
        <v>101</v>
      </c>
      <c r="EA7" s="36">
        <v>2.82</v>
      </c>
      <c r="EB7" s="36">
        <v>3.05</v>
      </c>
      <c r="EC7" s="36">
        <v>4.3499999999999996</v>
      </c>
      <c r="ED7" s="36" t="s">
        <v>101</v>
      </c>
      <c r="EE7" s="36" t="s">
        <v>101</v>
      </c>
      <c r="EF7" s="36" t="s">
        <v>101</v>
      </c>
      <c r="EG7" s="36">
        <v>0</v>
      </c>
      <c r="EH7" s="36">
        <v>0</v>
      </c>
      <c r="EI7" s="36" t="s">
        <v>101</v>
      </c>
      <c r="EJ7" s="36" t="s">
        <v>101</v>
      </c>
      <c r="EK7" s="36" t="s">
        <v>101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2016-02-22T05:12:17Z</cp:lastPrinted>
  <dcterms:created xsi:type="dcterms:W3CDTF">2016-02-03T07:45:03Z</dcterms:created>
  <dcterms:modified xsi:type="dcterms:W3CDTF">2016-02-25T07:58:35Z</dcterms:modified>
  <cp:category/>
</cp:coreProperties>
</file>