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参考１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'参考１表'!$A$3:$Y$30</definedName>
    <definedName name="_xlnm.Print_Titles" localSheetId="0">'参考１表'!$A:$B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<sst xmlns="http://schemas.openxmlformats.org/spreadsheetml/2006/main" count="67" uniqueCount="62">
  <si>
    <t>類</t>
  </si>
  <si>
    <t>型</t>
  </si>
  <si>
    <t>錯誤額</t>
  </si>
  <si>
    <t>（錯誤前）</t>
  </si>
  <si>
    <t>特別とん</t>
  </si>
  <si>
    <t>たばこ税</t>
  </si>
  <si>
    <t>市 町 村</t>
  </si>
  <si>
    <t>自動車重量</t>
  </si>
  <si>
    <t>航空機燃料</t>
  </si>
  <si>
    <t>ゴルフ場</t>
  </si>
  <si>
    <t>自 動 車</t>
  </si>
  <si>
    <t>地方特例</t>
  </si>
  <si>
    <t>地方消費税</t>
  </si>
  <si>
    <t>交通安全対策</t>
  </si>
  <si>
    <t>市町村民税</t>
  </si>
  <si>
    <t>固定資産税</t>
  </si>
  <si>
    <t>軽自動車税</t>
  </si>
  <si>
    <t>鉱 産 税</t>
  </si>
  <si>
    <t>利子割交付金</t>
  </si>
  <si>
    <t>利 用 税</t>
  </si>
  <si>
    <t>取 得 税</t>
  </si>
  <si>
    <t>に よ る</t>
  </si>
  <si>
    <t>譲 与 税</t>
  </si>
  <si>
    <t>譲　与　税</t>
  </si>
  <si>
    <t>交 付 金</t>
  </si>
  <si>
    <t>交 付 金</t>
  </si>
  <si>
    <t>交　付　金</t>
  </si>
  <si>
    <t>特別交付金</t>
  </si>
  <si>
    <t>控 除 額</t>
  </si>
  <si>
    <t>配当割交付金</t>
  </si>
  <si>
    <t>株式等譲渡</t>
  </si>
  <si>
    <t>所得割交付金</t>
  </si>
  <si>
    <t>計</t>
  </si>
  <si>
    <t>（錯誤後）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</si>
  <si>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</si>
  <si>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</si>
  <si>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</si>
  <si>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</si>
  <si>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</si>
  <si>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</si>
  <si>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</si>
  <si>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</si>
  <si>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</si>
  <si>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</si>
  <si>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</si>
  <si>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</si>
  <si>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</si>
  <si>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</si>
  <si>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</si>
  <si>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</si>
  <si>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</si>
  <si>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</si>
  <si>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</si>
  <si>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</si>
  <si>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</si>
  <si>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</si>
  <si>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低工法等</t>
  </si>
  <si>
    <t>市 町 村</t>
  </si>
  <si>
    <t>地方揮発油</t>
  </si>
  <si>
    <t>東日本大震災に係る</t>
  </si>
  <si>
    <t>特例加算額</t>
  </si>
  <si>
    <t>参考第１表　市町村別基準財政収入額総括表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</si>
</sst>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#,##0;&quot;▲&quot;#,##0"/>
  </numFmts>
  <fonts count="50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Alignment="1">
      <alignment/>
      <protection/>
    </xf>
    <xf numFmtId="3" fontId="4" fillId="0" borderId="0" xfId="61" applyNumberFormat="1" applyFont="1" applyFill="1">
      <alignment/>
      <protection/>
    </xf>
    <xf numFmtId="41" fontId="11" fillId="0" borderId="10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 quotePrefix="1">
      <alignment/>
      <protection/>
    </xf>
    <xf numFmtId="41" fontId="11" fillId="0" borderId="11" xfId="61" applyNumberFormat="1" applyFont="1" applyFill="1" applyBorder="1" applyAlignment="1">
      <alignment/>
      <protection/>
    </xf>
    <xf numFmtId="0" fontId="4" fillId="0" borderId="0" xfId="61" applyFont="1">
      <alignment/>
      <protection/>
    </xf>
    <xf numFmtId="41" fontId="11" fillId="0" borderId="12" xfId="61" applyNumberFormat="1" applyFont="1" applyFill="1" applyBorder="1" applyAlignment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0" fontId="14" fillId="0" borderId="15" xfId="63" applyFont="1" applyBorder="1" applyAlignment="1">
      <alignment horizontal="center"/>
      <protection/>
    </xf>
    <xf numFmtId="0" fontId="14" fillId="0" borderId="16" xfId="63" applyFont="1" applyBorder="1" applyAlignment="1">
      <alignment horizontal="center"/>
      <protection/>
    </xf>
    <xf numFmtId="41" fontId="4" fillId="0" borderId="17" xfId="61" applyNumberFormat="1" applyFont="1" applyFill="1" applyBorder="1">
      <alignment/>
      <protection/>
    </xf>
    <xf numFmtId="41" fontId="4" fillId="0" borderId="15" xfId="61" applyNumberFormat="1" applyFont="1" applyFill="1" applyBorder="1">
      <alignment/>
      <protection/>
    </xf>
    <xf numFmtId="41" fontId="4" fillId="0" borderId="15" xfId="61" applyNumberFormat="1" applyFont="1" applyFill="1" applyBorder="1" applyAlignment="1">
      <alignment horizontal="center"/>
      <protection/>
    </xf>
    <xf numFmtId="41" fontId="4" fillId="0" borderId="16" xfId="61" applyNumberFormat="1" applyFont="1" applyFill="1" applyBorder="1">
      <alignment/>
      <protection/>
    </xf>
    <xf numFmtId="41" fontId="11" fillId="0" borderId="12" xfId="61" applyNumberFormat="1" applyFont="1" applyFill="1" applyBorder="1">
      <alignment/>
      <protection/>
    </xf>
    <xf numFmtId="41" fontId="11" fillId="0" borderId="10" xfId="49" applyNumberFormat="1" applyFont="1" applyFill="1" applyBorder="1" applyAlignment="1">
      <alignment/>
    </xf>
    <xf numFmtId="41" fontId="4" fillId="0" borderId="0" xfId="61" applyNumberFormat="1" applyFont="1" applyFill="1">
      <alignment/>
      <protection/>
    </xf>
    <xf numFmtId="0" fontId="6" fillId="0" borderId="13" xfId="62" applyFont="1" applyFill="1" applyBorder="1" applyAlignment="1">
      <alignment horizontal="center"/>
      <protection/>
    </xf>
    <xf numFmtId="0" fontId="6" fillId="0" borderId="13" xfId="62" applyFont="1" applyFill="1" applyBorder="1" applyAlignment="1" quotePrefix="1">
      <alignment horizontal="center"/>
      <protection/>
    </xf>
    <xf numFmtId="0" fontId="6" fillId="0" borderId="14" xfId="62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41" fontId="6" fillId="0" borderId="15" xfId="61" applyNumberFormat="1" applyFont="1" applyFill="1" applyBorder="1" applyAlignment="1">
      <alignment horizontal="center"/>
      <protection/>
    </xf>
    <xf numFmtId="41" fontId="11" fillId="0" borderId="18" xfId="61" applyNumberFormat="1" applyFont="1" applyFill="1" applyBorder="1">
      <alignment/>
      <protection/>
    </xf>
    <xf numFmtId="41" fontId="11" fillId="0" borderId="19" xfId="61" applyNumberFormat="1" applyFont="1" applyFill="1" applyBorder="1">
      <alignment/>
      <protection/>
    </xf>
    <xf numFmtId="41" fontId="11" fillId="0" borderId="20" xfId="61" applyNumberFormat="1" applyFont="1" applyFill="1" applyBorder="1">
      <alignment/>
      <protection/>
    </xf>
    <xf numFmtId="41" fontId="11" fillId="0" borderId="19" xfId="49" applyNumberFormat="1" applyFont="1" applyFill="1" applyBorder="1" applyAlignment="1">
      <alignment/>
    </xf>
    <xf numFmtId="41" fontId="11" fillId="0" borderId="21" xfId="61" applyNumberFormat="1" applyFont="1" applyFill="1" applyBorder="1">
      <alignment/>
      <protection/>
    </xf>
    <xf numFmtId="0" fontId="6" fillId="33" borderId="22" xfId="61" applyFont="1" applyFill="1" applyBorder="1">
      <alignment/>
      <protection/>
    </xf>
    <xf numFmtId="0" fontId="6" fillId="33" borderId="17" xfId="61" applyNumberFormat="1" applyFont="1" applyFill="1" applyBorder="1">
      <alignment/>
      <protection/>
    </xf>
    <xf numFmtId="0" fontId="6" fillId="33" borderId="17" xfId="61" applyNumberFormat="1" applyFont="1" applyFill="1" applyBorder="1" applyAlignment="1">
      <alignment horizontal="center"/>
      <protection/>
    </xf>
    <xf numFmtId="0" fontId="6" fillId="33" borderId="13" xfId="61" applyFont="1" applyFill="1" applyBorder="1">
      <alignment/>
      <protection/>
    </xf>
    <xf numFmtId="0" fontId="6" fillId="33" borderId="15" xfId="61" applyNumberFormat="1" applyFont="1" applyFill="1" applyBorder="1" applyAlignment="1">
      <alignment horizontal="center"/>
      <protection/>
    </xf>
    <xf numFmtId="0" fontId="6" fillId="33" borderId="15" xfId="61" applyNumberFormat="1" applyFont="1" applyFill="1" applyBorder="1" applyAlignment="1">
      <alignment horizontal="center" shrinkToFit="1"/>
      <protection/>
    </xf>
    <xf numFmtId="0" fontId="6" fillId="33" borderId="15" xfId="61" applyNumberFormat="1" applyFont="1" applyFill="1" applyBorder="1" applyAlignment="1" quotePrefix="1">
      <alignment horizontal="center"/>
      <protection/>
    </xf>
    <xf numFmtId="0" fontId="6" fillId="33" borderId="16" xfId="61" applyNumberFormat="1" applyFont="1" applyFill="1" applyBorder="1">
      <alignment/>
      <protection/>
    </xf>
    <xf numFmtId="0" fontId="6" fillId="33" borderId="16" xfId="61" applyNumberFormat="1" applyFont="1" applyFill="1" applyBorder="1" applyAlignment="1">
      <alignment horizontal="center"/>
      <protection/>
    </xf>
    <xf numFmtId="0" fontId="6" fillId="33" borderId="16" xfId="61" applyNumberFormat="1" applyFont="1" applyFill="1" applyBorder="1" applyAlignment="1" quotePrefix="1">
      <alignment horizontal="center"/>
      <protection/>
    </xf>
    <xf numFmtId="38" fontId="11" fillId="0" borderId="0" xfId="49" applyFont="1" applyFill="1" applyAlignment="1">
      <alignment/>
    </xf>
    <xf numFmtId="0" fontId="15" fillId="0" borderId="0" xfId="61" applyNumberFormat="1" applyFont="1" applyFill="1" applyAlignment="1">
      <alignment/>
      <protection/>
    </xf>
    <xf numFmtId="0" fontId="15" fillId="0" borderId="0" xfId="61" applyNumberFormat="1" applyFont="1" applyAlignment="1">
      <alignment/>
      <protection/>
    </xf>
    <xf numFmtId="41" fontId="15" fillId="0" borderId="0" xfId="61" applyNumberFormat="1" applyFont="1" applyFill="1" applyAlignment="1">
      <alignment/>
      <protection/>
    </xf>
    <xf numFmtId="0" fontId="6" fillId="0" borderId="23" xfId="62" applyFont="1" applyBorder="1" applyAlignment="1">
      <alignment horizontal="center"/>
      <protection/>
    </xf>
    <xf numFmtId="0" fontId="6" fillId="0" borderId="19" xfId="62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4" xfId="61"/>
    <cellStyle name="標準_h15_85" xfId="62"/>
    <cellStyle name="標準_コピーh15_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123825</xdr:rowOff>
    </xdr:from>
    <xdr:to>
      <xdr:col>21</xdr:col>
      <xdr:colOff>0</xdr:colOff>
      <xdr:row>7</xdr:row>
      <xdr:rowOff>142875</xdr:rowOff>
    </xdr:to>
    <xdr:sp>
      <xdr:nvSpPr>
        <xdr:cNvPr id="2" name="テキスト 36"/>
        <xdr:cNvSpPr txBox="1">
          <a:spLocks noChangeArrowheads="1"/>
        </xdr:cNvSpPr>
      </xdr:nvSpPr>
      <xdr:spPr>
        <a:xfrm>
          <a:off x="18087975" y="828675"/>
          <a:ext cx="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市町村民税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所得割</a:t>
          </a:r>
        </a:p>
      </xdr:txBody>
    </xdr:sp>
    <xdr:clientData/>
  </xdr:twoCellAnchor>
  <xdr:twoCellAnchor>
    <xdr:from>
      <xdr:col>25</xdr:col>
      <xdr:colOff>0</xdr:colOff>
      <xdr:row>4</xdr:row>
      <xdr:rowOff>47625</xdr:rowOff>
    </xdr:from>
    <xdr:to>
      <xdr:col>25</xdr:col>
      <xdr:colOff>0</xdr:colOff>
      <xdr:row>7</xdr:row>
      <xdr:rowOff>152400</xdr:rowOff>
    </xdr:to>
    <xdr:sp>
      <xdr:nvSpPr>
        <xdr:cNvPr id="3" name="テキスト 39"/>
        <xdr:cNvSpPr txBox="1">
          <a:spLocks noChangeArrowheads="1"/>
        </xdr:cNvSpPr>
      </xdr:nvSpPr>
      <xdr:spPr>
        <a:xfrm>
          <a:off x="21631275" y="752475"/>
          <a:ext cx="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1</xdr:col>
      <xdr:colOff>0</xdr:colOff>
      <xdr:row>7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0" y="571500"/>
          <a:ext cx="809625" cy="800100"/>
          <a:chOff x="72" y="95"/>
          <a:chExt cx="85" cy="90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212"/>
          <xdr:cNvSpPr txBox="1">
            <a:spLocks noChangeArrowheads="1"/>
          </xdr:cNvSpPr>
        </xdr:nvSpPr>
        <xdr:spPr>
          <a:xfrm>
            <a:off x="76" y="112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7" name="テキスト 213"/>
          <xdr:cNvSpPr txBox="1">
            <a:spLocks noChangeArrowheads="1"/>
          </xdr:cNvSpPr>
        </xdr:nvSpPr>
        <xdr:spPr>
          <a:xfrm>
            <a:off x="88" y="128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8" name="テキスト 214"/>
          <xdr:cNvSpPr txBox="1">
            <a:spLocks noChangeArrowheads="1"/>
          </xdr:cNvSpPr>
        </xdr:nvSpPr>
        <xdr:spPr>
          <a:xfrm>
            <a:off x="104" y="146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9" name="テキスト 215"/>
          <xdr:cNvSpPr txBox="1">
            <a:spLocks noChangeArrowheads="1"/>
          </xdr:cNvSpPr>
        </xdr:nvSpPr>
        <xdr:spPr>
          <a:xfrm>
            <a:off x="121" y="162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0" name="テキスト 216"/>
          <xdr:cNvSpPr txBox="1">
            <a:spLocks noChangeArrowheads="1"/>
          </xdr:cNvSpPr>
        </xdr:nvSpPr>
        <xdr:spPr>
          <a:xfrm>
            <a:off x="110" y="101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1" name="テキスト 217"/>
          <xdr:cNvSpPr txBox="1">
            <a:spLocks noChangeArrowheads="1"/>
          </xdr:cNvSpPr>
        </xdr:nvSpPr>
        <xdr:spPr>
          <a:xfrm>
            <a:off x="127" y="127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625" style="24" customWidth="1"/>
    <col min="2" max="2" width="5.875" style="8" customWidth="1"/>
    <col min="3" max="23" width="11.625" style="3" customWidth="1"/>
    <col min="24" max="25" width="11.625" style="20" customWidth="1"/>
    <col min="26" max="16384" width="9.00390625" style="3" customWidth="1"/>
  </cols>
  <sheetData>
    <row r="2" spans="1:25" s="42" customFormat="1" ht="13.5">
      <c r="A2" s="42" t="s">
        <v>61</v>
      </c>
      <c r="B2" s="43"/>
      <c r="X2" s="44"/>
      <c r="Y2" s="44"/>
    </row>
    <row r="3" spans="1:25" s="1" customFormat="1" ht="13.5">
      <c r="A3" s="42"/>
      <c r="B3" s="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4.25">
      <c r="A4" s="31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14"/>
      <c r="Y4" s="14"/>
    </row>
    <row r="5" spans="1:25" ht="14.25">
      <c r="A5" s="34"/>
      <c r="B5" s="35" t="s">
        <v>0</v>
      </c>
      <c r="C5" s="35"/>
      <c r="D5" s="35"/>
      <c r="E5" s="35"/>
      <c r="F5" s="35" t="s">
        <v>6</v>
      </c>
      <c r="G5" s="35"/>
      <c r="H5" s="35" t="s">
        <v>4</v>
      </c>
      <c r="I5" s="35" t="s">
        <v>58</v>
      </c>
      <c r="J5" s="35" t="s">
        <v>7</v>
      </c>
      <c r="K5" s="35" t="s">
        <v>8</v>
      </c>
      <c r="L5" s="35"/>
      <c r="M5" s="35"/>
      <c r="N5" s="35" t="s">
        <v>30</v>
      </c>
      <c r="O5" s="35" t="s">
        <v>9</v>
      </c>
      <c r="P5" s="35" t="s">
        <v>10</v>
      </c>
      <c r="Q5" s="35" t="s">
        <v>11</v>
      </c>
      <c r="R5" s="35" t="s">
        <v>57</v>
      </c>
      <c r="S5" s="35" t="s">
        <v>12</v>
      </c>
      <c r="T5" s="35" t="s">
        <v>13</v>
      </c>
      <c r="U5" s="36" t="s">
        <v>59</v>
      </c>
      <c r="V5" s="35" t="s">
        <v>56</v>
      </c>
      <c r="W5" s="35"/>
      <c r="X5" s="15"/>
      <c r="Y5" s="15"/>
    </row>
    <row r="6" spans="1:25" ht="14.25">
      <c r="A6" s="34"/>
      <c r="B6" s="35"/>
      <c r="C6" s="35" t="s">
        <v>14</v>
      </c>
      <c r="D6" s="35" t="s">
        <v>15</v>
      </c>
      <c r="E6" s="35" t="s">
        <v>16</v>
      </c>
      <c r="F6" s="35"/>
      <c r="G6" s="35" t="s">
        <v>17</v>
      </c>
      <c r="H6" s="35"/>
      <c r="I6" s="35"/>
      <c r="J6" s="35"/>
      <c r="K6" s="35"/>
      <c r="L6" s="35" t="s">
        <v>18</v>
      </c>
      <c r="M6" s="35" t="s">
        <v>29</v>
      </c>
      <c r="N6" s="35"/>
      <c r="O6" s="35" t="s">
        <v>19</v>
      </c>
      <c r="P6" s="35" t="s">
        <v>20</v>
      </c>
      <c r="Q6" s="35"/>
      <c r="R6" s="35"/>
      <c r="S6" s="35"/>
      <c r="T6" s="35"/>
      <c r="U6" s="35"/>
      <c r="V6" s="35" t="s">
        <v>21</v>
      </c>
      <c r="W6" s="35" t="s">
        <v>32</v>
      </c>
      <c r="X6" s="16" t="s">
        <v>2</v>
      </c>
      <c r="Y6" s="25" t="s">
        <v>32</v>
      </c>
    </row>
    <row r="7" spans="1:25" ht="14.25">
      <c r="A7" s="34"/>
      <c r="B7" s="35" t="s">
        <v>1</v>
      </c>
      <c r="C7" s="35"/>
      <c r="D7" s="35"/>
      <c r="E7" s="35"/>
      <c r="F7" s="35" t="s">
        <v>5</v>
      </c>
      <c r="G7" s="35"/>
      <c r="H7" s="35" t="s">
        <v>22</v>
      </c>
      <c r="I7" s="35" t="s">
        <v>22</v>
      </c>
      <c r="J7" s="35" t="s">
        <v>23</v>
      </c>
      <c r="K7" s="35" t="s">
        <v>23</v>
      </c>
      <c r="L7" s="37"/>
      <c r="M7" s="37"/>
      <c r="N7" s="35" t="s">
        <v>31</v>
      </c>
      <c r="O7" s="35" t="s">
        <v>24</v>
      </c>
      <c r="P7" s="35" t="s">
        <v>24</v>
      </c>
      <c r="Q7" s="35" t="s">
        <v>25</v>
      </c>
      <c r="R7" s="35" t="s">
        <v>24</v>
      </c>
      <c r="S7" s="35" t="s">
        <v>26</v>
      </c>
      <c r="T7" s="35" t="s">
        <v>27</v>
      </c>
      <c r="U7" s="35" t="s">
        <v>60</v>
      </c>
      <c r="V7" s="35" t="s">
        <v>28</v>
      </c>
      <c r="W7" s="35" t="s">
        <v>3</v>
      </c>
      <c r="X7" s="15"/>
      <c r="Y7" s="25" t="s">
        <v>33</v>
      </c>
    </row>
    <row r="8" spans="1:25" ht="14.25">
      <c r="A8" s="34"/>
      <c r="B8" s="38"/>
      <c r="C8" s="39"/>
      <c r="D8" s="39"/>
      <c r="E8" s="39"/>
      <c r="F8" s="39"/>
      <c r="G8" s="39"/>
      <c r="H8" s="39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17"/>
      <c r="Y8" s="17"/>
    </row>
    <row r="9" spans="1:25" ht="13.5">
      <c r="A9" s="45" t="s">
        <v>34</v>
      </c>
      <c r="B9" s="46"/>
      <c r="C9" s="4">
        <f>C10+C19</f>
        <v>27814314</v>
      </c>
      <c r="D9" s="4">
        <f aca="true" t="shared" si="0" ref="D9:Y9">D10+D19</f>
        <v>28190300</v>
      </c>
      <c r="E9" s="4">
        <f t="shared" si="0"/>
        <v>1529868</v>
      </c>
      <c r="F9" s="4">
        <f t="shared" si="0"/>
        <v>3190179</v>
      </c>
      <c r="G9" s="4">
        <f t="shared" si="0"/>
        <v>361</v>
      </c>
      <c r="H9" s="4">
        <f t="shared" si="0"/>
        <v>6782</v>
      </c>
      <c r="I9" s="4">
        <f>I10+I19</f>
        <v>1089181</v>
      </c>
      <c r="J9" s="4">
        <f t="shared" si="0"/>
        <v>2640107</v>
      </c>
      <c r="K9" s="4">
        <f t="shared" si="0"/>
        <v>278227</v>
      </c>
      <c r="L9" s="4">
        <f t="shared" si="0"/>
        <v>139186</v>
      </c>
      <c r="M9" s="4">
        <f t="shared" si="0"/>
        <v>314901</v>
      </c>
      <c r="N9" s="4">
        <f t="shared" si="0"/>
        <v>218621</v>
      </c>
      <c r="O9" s="4">
        <f t="shared" si="0"/>
        <v>65346</v>
      </c>
      <c r="P9" s="4">
        <f t="shared" si="0"/>
        <v>249776</v>
      </c>
      <c r="Q9" s="4">
        <f t="shared" si="0"/>
        <v>201536</v>
      </c>
      <c r="R9" s="4">
        <f t="shared" si="0"/>
        <v>365264</v>
      </c>
      <c r="S9" s="4">
        <f t="shared" si="0"/>
        <v>10761241</v>
      </c>
      <c r="T9" s="4">
        <f t="shared" si="0"/>
        <v>114514</v>
      </c>
      <c r="U9" s="4">
        <f>U10+U19</f>
        <v>0</v>
      </c>
      <c r="V9" s="4">
        <f t="shared" si="0"/>
        <v>126110</v>
      </c>
      <c r="W9" s="4">
        <f>W10+W19</f>
        <v>77043594</v>
      </c>
      <c r="X9" s="18">
        <f t="shared" si="0"/>
        <v>664</v>
      </c>
      <c r="Y9" s="26">
        <f t="shared" si="0"/>
        <v>77044258</v>
      </c>
    </row>
    <row r="10" spans="1:25" ht="13.5">
      <c r="A10" s="45" t="s">
        <v>35</v>
      </c>
      <c r="B10" s="46"/>
      <c r="C10" s="4">
        <f>SUM(C11:C18)</f>
        <v>25663325</v>
      </c>
      <c r="D10" s="4">
        <f aca="true" t="shared" si="1" ref="D10:Y10">SUM(D11:D18)</f>
        <v>25905397</v>
      </c>
      <c r="E10" s="4">
        <f t="shared" si="1"/>
        <v>1327205</v>
      </c>
      <c r="F10" s="4">
        <f t="shared" si="1"/>
        <v>2876838</v>
      </c>
      <c r="G10" s="4">
        <f t="shared" si="1"/>
        <v>360</v>
      </c>
      <c r="H10" s="4">
        <f t="shared" si="1"/>
        <v>6782</v>
      </c>
      <c r="I10" s="4">
        <f>SUM(I11:I18)</f>
        <v>877267</v>
      </c>
      <c r="J10" s="4">
        <f t="shared" si="1"/>
        <v>2126434</v>
      </c>
      <c r="K10" s="4">
        <f t="shared" si="1"/>
        <v>277845</v>
      </c>
      <c r="L10" s="4">
        <f t="shared" si="1"/>
        <v>127745</v>
      </c>
      <c r="M10" s="4">
        <f t="shared" si="1"/>
        <v>288954</v>
      </c>
      <c r="N10" s="4">
        <f t="shared" si="1"/>
        <v>200597</v>
      </c>
      <c r="O10" s="4">
        <f t="shared" si="1"/>
        <v>65346</v>
      </c>
      <c r="P10" s="4">
        <f t="shared" si="1"/>
        <v>201217</v>
      </c>
      <c r="Q10" s="4">
        <f t="shared" si="1"/>
        <v>193173</v>
      </c>
      <c r="R10" s="4">
        <f t="shared" si="1"/>
        <v>311381</v>
      </c>
      <c r="S10" s="4">
        <f t="shared" si="1"/>
        <v>9644610</v>
      </c>
      <c r="T10" s="4">
        <f t="shared" si="1"/>
        <v>106129</v>
      </c>
      <c r="U10" s="4">
        <f>SUM(U11:U18)</f>
        <v>0</v>
      </c>
      <c r="V10" s="4">
        <f t="shared" si="1"/>
        <v>112461</v>
      </c>
      <c r="W10" s="4">
        <f t="shared" si="1"/>
        <v>70088144</v>
      </c>
      <c r="X10" s="19">
        <f t="shared" si="1"/>
        <v>6054</v>
      </c>
      <c r="Y10" s="27">
        <f t="shared" si="1"/>
        <v>70094198</v>
      </c>
    </row>
    <row r="11" spans="1:25" ht="13.5">
      <c r="A11" s="21" t="s">
        <v>36</v>
      </c>
      <c r="B11" s="12"/>
      <c r="C11" s="5">
        <v>9684405</v>
      </c>
      <c r="D11" s="5">
        <v>9261898</v>
      </c>
      <c r="E11" s="5">
        <v>380279</v>
      </c>
      <c r="F11" s="5">
        <v>922974</v>
      </c>
      <c r="G11" s="5">
        <v>0</v>
      </c>
      <c r="H11" s="5">
        <v>1379</v>
      </c>
      <c r="I11" s="5">
        <v>206938</v>
      </c>
      <c r="J11" s="5">
        <v>501601</v>
      </c>
      <c r="K11" s="5">
        <v>0</v>
      </c>
      <c r="L11" s="5">
        <v>47311</v>
      </c>
      <c r="M11" s="5">
        <v>107127</v>
      </c>
      <c r="N11" s="5">
        <v>74327</v>
      </c>
      <c r="O11" s="5">
        <v>11980</v>
      </c>
      <c r="P11" s="5">
        <v>47655</v>
      </c>
      <c r="Q11" s="5">
        <v>72944</v>
      </c>
      <c r="R11" s="5">
        <v>68597</v>
      </c>
      <c r="S11" s="5">
        <v>3234678</v>
      </c>
      <c r="T11" s="5">
        <v>42088</v>
      </c>
      <c r="U11" s="5">
        <v>0</v>
      </c>
      <c r="V11" s="5">
        <v>48897</v>
      </c>
      <c r="W11" s="9">
        <f aca="true" t="shared" si="2" ref="W11:W18">SUM(C11:U11)-V11</f>
        <v>24617284</v>
      </c>
      <c r="X11" s="5">
        <v>0</v>
      </c>
      <c r="Y11" s="28">
        <f>W11+X11</f>
        <v>24617284</v>
      </c>
    </row>
    <row r="12" spans="1:25" ht="13.5">
      <c r="A12" s="21" t="s">
        <v>37</v>
      </c>
      <c r="B12" s="12"/>
      <c r="C12" s="5">
        <v>2153160</v>
      </c>
      <c r="D12" s="5">
        <v>2596625</v>
      </c>
      <c r="E12" s="5">
        <v>120911</v>
      </c>
      <c r="F12" s="5">
        <v>290742</v>
      </c>
      <c r="G12" s="5">
        <v>0</v>
      </c>
      <c r="H12" s="5">
        <v>5403</v>
      </c>
      <c r="I12" s="5">
        <v>99369</v>
      </c>
      <c r="J12" s="5">
        <v>240863</v>
      </c>
      <c r="K12" s="5">
        <v>0</v>
      </c>
      <c r="L12" s="5">
        <v>11340</v>
      </c>
      <c r="M12" s="5">
        <v>25535</v>
      </c>
      <c r="N12" s="5">
        <v>17702</v>
      </c>
      <c r="O12" s="5">
        <v>13977</v>
      </c>
      <c r="P12" s="5">
        <v>22946</v>
      </c>
      <c r="Q12" s="5">
        <v>14546</v>
      </c>
      <c r="R12" s="5">
        <v>42347</v>
      </c>
      <c r="S12" s="5">
        <v>926456</v>
      </c>
      <c r="T12" s="5">
        <v>9543</v>
      </c>
      <c r="U12" s="5">
        <v>0</v>
      </c>
      <c r="V12" s="5">
        <v>1638</v>
      </c>
      <c r="W12" s="5">
        <f t="shared" si="2"/>
        <v>6589827</v>
      </c>
      <c r="X12" s="5">
        <v>0</v>
      </c>
      <c r="Y12" s="28">
        <f aca="true" t="shared" si="3" ref="Y12:Y18">W12+X12</f>
        <v>6589827</v>
      </c>
    </row>
    <row r="13" spans="1:25" ht="13.5">
      <c r="A13" s="21" t="s">
        <v>38</v>
      </c>
      <c r="B13" s="12"/>
      <c r="C13" s="5">
        <v>7359288</v>
      </c>
      <c r="D13" s="5">
        <v>6938540</v>
      </c>
      <c r="E13" s="5">
        <v>392788</v>
      </c>
      <c r="F13" s="5">
        <v>806704</v>
      </c>
      <c r="G13" s="5">
        <v>0</v>
      </c>
      <c r="H13" s="5">
        <v>0</v>
      </c>
      <c r="I13" s="5">
        <v>241781</v>
      </c>
      <c r="J13" s="5">
        <v>586058</v>
      </c>
      <c r="K13" s="5">
        <v>272586</v>
      </c>
      <c r="L13" s="5">
        <v>35565</v>
      </c>
      <c r="M13" s="5">
        <v>80129</v>
      </c>
      <c r="N13" s="5">
        <v>55727</v>
      </c>
      <c r="O13" s="5">
        <v>33274</v>
      </c>
      <c r="P13" s="5">
        <v>54905</v>
      </c>
      <c r="Q13" s="5">
        <v>58488</v>
      </c>
      <c r="R13" s="5">
        <v>46513</v>
      </c>
      <c r="S13" s="5">
        <v>2625714</v>
      </c>
      <c r="T13" s="5">
        <v>28500</v>
      </c>
      <c r="U13" s="5">
        <v>0</v>
      </c>
      <c r="V13" s="5">
        <v>25349</v>
      </c>
      <c r="W13" s="5">
        <f t="shared" si="2"/>
        <v>19591211</v>
      </c>
      <c r="X13" s="5">
        <v>10398</v>
      </c>
      <c r="Y13" s="28">
        <f t="shared" si="3"/>
        <v>19601609</v>
      </c>
    </row>
    <row r="14" spans="1:25" ht="13.5">
      <c r="A14" s="21" t="s">
        <v>39</v>
      </c>
      <c r="B14" s="12"/>
      <c r="C14" s="5">
        <v>1723155</v>
      </c>
      <c r="D14" s="5">
        <v>1880171</v>
      </c>
      <c r="E14" s="5">
        <v>102277</v>
      </c>
      <c r="F14" s="5">
        <v>239321</v>
      </c>
      <c r="G14" s="5">
        <v>93</v>
      </c>
      <c r="H14" s="5">
        <v>0</v>
      </c>
      <c r="I14" s="5">
        <v>79101</v>
      </c>
      <c r="J14" s="5">
        <v>191735</v>
      </c>
      <c r="K14" s="5">
        <v>5259</v>
      </c>
      <c r="L14" s="5">
        <v>8866</v>
      </c>
      <c r="M14" s="5">
        <v>20042</v>
      </c>
      <c r="N14" s="5">
        <v>13901</v>
      </c>
      <c r="O14" s="5">
        <v>0</v>
      </c>
      <c r="P14" s="5">
        <v>18085</v>
      </c>
      <c r="Q14" s="5">
        <v>12698</v>
      </c>
      <c r="R14" s="5">
        <v>45737</v>
      </c>
      <c r="S14" s="5">
        <v>742470</v>
      </c>
      <c r="T14" s="5">
        <v>8472</v>
      </c>
      <c r="U14" s="5">
        <v>0</v>
      </c>
      <c r="V14" s="5">
        <v>2496</v>
      </c>
      <c r="W14" s="5">
        <f t="shared" si="2"/>
        <v>5088887</v>
      </c>
      <c r="X14" s="5">
        <v>-3154</v>
      </c>
      <c r="Y14" s="28">
        <f t="shared" si="3"/>
        <v>5085733</v>
      </c>
    </row>
    <row r="15" spans="1:25" ht="13.5">
      <c r="A15" s="21" t="s">
        <v>40</v>
      </c>
      <c r="B15" s="12"/>
      <c r="C15" s="5">
        <v>1165113</v>
      </c>
      <c r="D15" s="5">
        <v>1152985</v>
      </c>
      <c r="E15" s="5">
        <v>83882</v>
      </c>
      <c r="F15" s="5">
        <v>164496</v>
      </c>
      <c r="G15" s="5">
        <v>267</v>
      </c>
      <c r="H15" s="5">
        <v>0</v>
      </c>
      <c r="I15" s="5">
        <v>60916</v>
      </c>
      <c r="J15" s="5">
        <v>147656</v>
      </c>
      <c r="K15" s="5">
        <v>0</v>
      </c>
      <c r="L15" s="5">
        <v>5819</v>
      </c>
      <c r="M15" s="5">
        <v>13353</v>
      </c>
      <c r="N15" s="5">
        <v>9253</v>
      </c>
      <c r="O15" s="5">
        <v>0</v>
      </c>
      <c r="P15" s="5">
        <v>13966</v>
      </c>
      <c r="Q15" s="5">
        <v>7727</v>
      </c>
      <c r="R15" s="5">
        <v>6409</v>
      </c>
      <c r="S15" s="5">
        <v>544207</v>
      </c>
      <c r="T15" s="5">
        <v>4100</v>
      </c>
      <c r="U15" s="5">
        <v>0</v>
      </c>
      <c r="V15" s="5">
        <v>24200</v>
      </c>
      <c r="W15" s="5">
        <f t="shared" si="2"/>
        <v>3355949</v>
      </c>
      <c r="X15" s="5">
        <v>0</v>
      </c>
      <c r="Y15" s="28">
        <f t="shared" si="3"/>
        <v>3355949</v>
      </c>
    </row>
    <row r="16" spans="1:25" ht="13.5">
      <c r="A16" s="21" t="s">
        <v>41</v>
      </c>
      <c r="B16" s="12"/>
      <c r="C16" s="6">
        <v>1382249</v>
      </c>
      <c r="D16" s="5">
        <v>1808374</v>
      </c>
      <c r="E16" s="5">
        <v>95397</v>
      </c>
      <c r="F16" s="5">
        <v>197553</v>
      </c>
      <c r="G16" s="5">
        <v>0</v>
      </c>
      <c r="H16" s="5">
        <v>0</v>
      </c>
      <c r="I16" s="5">
        <v>67339</v>
      </c>
      <c r="J16" s="5">
        <v>163224</v>
      </c>
      <c r="K16" s="5">
        <v>0</v>
      </c>
      <c r="L16" s="5">
        <v>7654</v>
      </c>
      <c r="M16" s="5">
        <v>17342</v>
      </c>
      <c r="N16" s="5">
        <v>12026</v>
      </c>
      <c r="O16" s="5">
        <v>0</v>
      </c>
      <c r="P16" s="5">
        <v>15454</v>
      </c>
      <c r="Q16" s="5">
        <v>10674</v>
      </c>
      <c r="R16" s="5">
        <v>27441</v>
      </c>
      <c r="S16" s="5">
        <v>609551</v>
      </c>
      <c r="T16" s="5">
        <v>6092</v>
      </c>
      <c r="U16" s="5">
        <v>0</v>
      </c>
      <c r="V16" s="5">
        <v>468</v>
      </c>
      <c r="W16" s="5">
        <f t="shared" si="2"/>
        <v>4419902</v>
      </c>
      <c r="X16" s="5">
        <v>-642</v>
      </c>
      <c r="Y16" s="28">
        <f t="shared" si="3"/>
        <v>4419260</v>
      </c>
    </row>
    <row r="17" spans="1:25" ht="13.5">
      <c r="A17" s="22" t="s">
        <v>42</v>
      </c>
      <c r="B17" s="12"/>
      <c r="C17" s="5">
        <v>816677</v>
      </c>
      <c r="D17" s="5">
        <v>978358</v>
      </c>
      <c r="E17" s="5">
        <v>51447</v>
      </c>
      <c r="F17" s="5">
        <v>117032</v>
      </c>
      <c r="G17" s="5">
        <v>0</v>
      </c>
      <c r="H17" s="5">
        <v>0</v>
      </c>
      <c r="I17" s="5">
        <v>40952</v>
      </c>
      <c r="J17" s="5">
        <v>99272</v>
      </c>
      <c r="K17" s="5">
        <v>0</v>
      </c>
      <c r="L17" s="5">
        <v>4294</v>
      </c>
      <c r="M17" s="5">
        <v>9791</v>
      </c>
      <c r="N17" s="5">
        <v>6790</v>
      </c>
      <c r="O17" s="5">
        <v>0</v>
      </c>
      <c r="P17" s="5">
        <v>9524</v>
      </c>
      <c r="Q17" s="5">
        <v>6752</v>
      </c>
      <c r="R17" s="5">
        <v>56247</v>
      </c>
      <c r="S17" s="5">
        <v>370585</v>
      </c>
      <c r="T17" s="5">
        <v>2421</v>
      </c>
      <c r="U17" s="5">
        <v>0</v>
      </c>
      <c r="V17" s="5">
        <v>1397</v>
      </c>
      <c r="W17" s="5">
        <f t="shared" si="2"/>
        <v>2568745</v>
      </c>
      <c r="X17" s="5">
        <v>0</v>
      </c>
      <c r="Y17" s="28">
        <f t="shared" si="3"/>
        <v>2568745</v>
      </c>
    </row>
    <row r="18" spans="1:25" ht="13.5">
      <c r="A18" s="21" t="s">
        <v>43</v>
      </c>
      <c r="B18" s="12"/>
      <c r="C18" s="5">
        <v>1379278</v>
      </c>
      <c r="D18" s="5">
        <v>1288446</v>
      </c>
      <c r="E18" s="5">
        <v>100224</v>
      </c>
      <c r="F18" s="5">
        <v>138016</v>
      </c>
      <c r="G18" s="5">
        <v>0</v>
      </c>
      <c r="H18" s="5">
        <v>0</v>
      </c>
      <c r="I18" s="5">
        <v>80871</v>
      </c>
      <c r="J18" s="5">
        <v>196025</v>
      </c>
      <c r="K18" s="5">
        <v>0</v>
      </c>
      <c r="L18" s="5">
        <v>6896</v>
      </c>
      <c r="M18" s="5">
        <v>15635</v>
      </c>
      <c r="N18" s="5">
        <v>10871</v>
      </c>
      <c r="O18" s="5">
        <v>6115</v>
      </c>
      <c r="P18" s="5">
        <v>18682</v>
      </c>
      <c r="Q18" s="5">
        <v>9344</v>
      </c>
      <c r="R18" s="5">
        <v>18090</v>
      </c>
      <c r="S18" s="5">
        <v>590949</v>
      </c>
      <c r="T18" s="5">
        <v>4913</v>
      </c>
      <c r="U18" s="5">
        <v>0</v>
      </c>
      <c r="V18" s="5">
        <v>8016</v>
      </c>
      <c r="W18" s="7">
        <f t="shared" si="2"/>
        <v>3856339</v>
      </c>
      <c r="X18" s="5">
        <v>-548</v>
      </c>
      <c r="Y18" s="28">
        <f t="shared" si="3"/>
        <v>3855791</v>
      </c>
    </row>
    <row r="19" spans="1:25" ht="13.5">
      <c r="A19" s="45" t="s">
        <v>44</v>
      </c>
      <c r="B19" s="46"/>
      <c r="C19" s="4">
        <f>SUM(C20:C30)</f>
        <v>2150989</v>
      </c>
      <c r="D19" s="4">
        <f aca="true" t="shared" si="4" ref="D19:V19">SUM(D20:D30)</f>
        <v>2284903</v>
      </c>
      <c r="E19" s="4">
        <f t="shared" si="4"/>
        <v>202663</v>
      </c>
      <c r="F19" s="4">
        <f t="shared" si="4"/>
        <v>313341</v>
      </c>
      <c r="G19" s="4">
        <f t="shared" si="4"/>
        <v>1</v>
      </c>
      <c r="H19" s="4">
        <f t="shared" si="4"/>
        <v>0</v>
      </c>
      <c r="I19" s="4">
        <f t="shared" si="4"/>
        <v>211914</v>
      </c>
      <c r="J19" s="4">
        <f t="shared" si="4"/>
        <v>513673</v>
      </c>
      <c r="K19" s="4">
        <f t="shared" si="4"/>
        <v>382</v>
      </c>
      <c r="L19" s="4">
        <f t="shared" si="4"/>
        <v>11441</v>
      </c>
      <c r="M19" s="4">
        <f t="shared" si="4"/>
        <v>25947</v>
      </c>
      <c r="N19" s="4">
        <f t="shared" si="4"/>
        <v>18024</v>
      </c>
      <c r="O19" s="4">
        <f t="shared" si="4"/>
        <v>0</v>
      </c>
      <c r="P19" s="4">
        <f t="shared" si="4"/>
        <v>48559</v>
      </c>
      <c r="Q19" s="4">
        <f t="shared" si="4"/>
        <v>8363</v>
      </c>
      <c r="R19" s="4">
        <f t="shared" si="4"/>
        <v>53883</v>
      </c>
      <c r="S19" s="4">
        <f t="shared" si="4"/>
        <v>1116631</v>
      </c>
      <c r="T19" s="4">
        <f t="shared" si="4"/>
        <v>8385</v>
      </c>
      <c r="U19" s="4">
        <f t="shared" si="4"/>
        <v>0</v>
      </c>
      <c r="V19" s="4">
        <f t="shared" si="4"/>
        <v>13649</v>
      </c>
      <c r="W19" s="4">
        <f>SUM(W20:W30)</f>
        <v>6955450</v>
      </c>
      <c r="X19" s="4">
        <f>SUM(X20:X30)</f>
        <v>-5390</v>
      </c>
      <c r="Y19" s="29">
        <f>SUM(Y20:Y30)</f>
        <v>6950060</v>
      </c>
    </row>
    <row r="20" spans="1:25" ht="13.5">
      <c r="A20" s="21" t="s">
        <v>45</v>
      </c>
      <c r="B20" s="12"/>
      <c r="C20" s="10">
        <v>384429</v>
      </c>
      <c r="D20" s="5">
        <v>387570</v>
      </c>
      <c r="E20" s="5">
        <v>37315</v>
      </c>
      <c r="F20" s="5">
        <v>45078</v>
      </c>
      <c r="G20" s="5">
        <v>1</v>
      </c>
      <c r="H20" s="5">
        <v>0</v>
      </c>
      <c r="I20" s="5">
        <v>37029</v>
      </c>
      <c r="J20" s="5">
        <v>89754</v>
      </c>
      <c r="K20" s="5">
        <v>0</v>
      </c>
      <c r="L20" s="5">
        <v>1970</v>
      </c>
      <c r="M20" s="5">
        <v>4460</v>
      </c>
      <c r="N20" s="5">
        <v>3118</v>
      </c>
      <c r="O20" s="5">
        <v>0</v>
      </c>
      <c r="P20" s="5">
        <v>8498</v>
      </c>
      <c r="Q20" s="5">
        <v>1364</v>
      </c>
      <c r="R20" s="5">
        <v>9592</v>
      </c>
      <c r="S20" s="5">
        <v>203818</v>
      </c>
      <c r="T20" s="5">
        <v>1663</v>
      </c>
      <c r="U20" s="5">
        <v>0</v>
      </c>
      <c r="V20" s="5">
        <v>1423</v>
      </c>
      <c r="W20" s="5">
        <f aca="true" t="shared" si="5" ref="W20:W30">SUM(C20:U20)-V20</f>
        <v>1214236</v>
      </c>
      <c r="X20" s="5">
        <v>-2429</v>
      </c>
      <c r="Y20" s="28">
        <f aca="true" t="shared" si="6" ref="Y20:Y30">W20+X20</f>
        <v>1211807</v>
      </c>
    </row>
    <row r="21" spans="1:25" ht="13.5">
      <c r="A21" s="21" t="s">
        <v>46</v>
      </c>
      <c r="B21" s="12"/>
      <c r="C21" s="10">
        <v>127366</v>
      </c>
      <c r="D21" s="5">
        <v>198111</v>
      </c>
      <c r="E21" s="5">
        <v>12689</v>
      </c>
      <c r="F21" s="5">
        <v>15172</v>
      </c>
      <c r="G21" s="5">
        <v>0</v>
      </c>
      <c r="H21" s="5">
        <v>0</v>
      </c>
      <c r="I21" s="5">
        <v>21727</v>
      </c>
      <c r="J21" s="5">
        <v>52667</v>
      </c>
      <c r="K21" s="5">
        <v>0</v>
      </c>
      <c r="L21" s="5">
        <v>673</v>
      </c>
      <c r="M21" s="5">
        <v>1544</v>
      </c>
      <c r="N21" s="5">
        <v>1070</v>
      </c>
      <c r="O21" s="5">
        <v>0</v>
      </c>
      <c r="P21" s="5">
        <v>5051</v>
      </c>
      <c r="Q21" s="5">
        <v>750</v>
      </c>
      <c r="R21" s="5">
        <v>8296</v>
      </c>
      <c r="S21" s="5">
        <v>80635</v>
      </c>
      <c r="T21" s="5">
        <v>812</v>
      </c>
      <c r="U21" s="5">
        <v>0</v>
      </c>
      <c r="V21" s="5">
        <v>0</v>
      </c>
      <c r="W21" s="5">
        <f t="shared" si="5"/>
        <v>526563</v>
      </c>
      <c r="X21" s="5">
        <v>0</v>
      </c>
      <c r="Y21" s="28">
        <f t="shared" si="6"/>
        <v>526563</v>
      </c>
    </row>
    <row r="22" spans="1:25" ht="13.5">
      <c r="A22" s="21" t="s">
        <v>47</v>
      </c>
      <c r="B22" s="12"/>
      <c r="C22" s="10">
        <v>105732</v>
      </c>
      <c r="D22" s="5">
        <v>103406</v>
      </c>
      <c r="E22" s="5">
        <v>9077</v>
      </c>
      <c r="F22" s="5">
        <v>16375</v>
      </c>
      <c r="G22" s="5">
        <v>0</v>
      </c>
      <c r="H22" s="5">
        <v>0</v>
      </c>
      <c r="I22" s="5">
        <v>10382</v>
      </c>
      <c r="J22" s="5">
        <v>25164</v>
      </c>
      <c r="K22" s="5">
        <v>0</v>
      </c>
      <c r="L22" s="5">
        <v>541</v>
      </c>
      <c r="M22" s="5">
        <v>1229</v>
      </c>
      <c r="N22" s="5">
        <v>848</v>
      </c>
      <c r="O22" s="5">
        <v>0</v>
      </c>
      <c r="P22" s="5">
        <v>2369</v>
      </c>
      <c r="Q22" s="5">
        <v>266</v>
      </c>
      <c r="R22" s="5">
        <v>2304</v>
      </c>
      <c r="S22" s="5">
        <v>57317</v>
      </c>
      <c r="T22" s="5">
        <v>0</v>
      </c>
      <c r="U22" s="5">
        <v>0</v>
      </c>
      <c r="V22" s="5">
        <v>0</v>
      </c>
      <c r="W22" s="5">
        <f t="shared" si="5"/>
        <v>335010</v>
      </c>
      <c r="X22" s="5">
        <v>-413</v>
      </c>
      <c r="Y22" s="28">
        <f t="shared" si="6"/>
        <v>334597</v>
      </c>
    </row>
    <row r="23" spans="1:25" ht="13.5">
      <c r="A23" s="21" t="s">
        <v>48</v>
      </c>
      <c r="B23" s="12"/>
      <c r="C23" s="10">
        <v>112286</v>
      </c>
      <c r="D23" s="5">
        <v>179988</v>
      </c>
      <c r="E23" s="5">
        <v>12734</v>
      </c>
      <c r="F23" s="5">
        <v>13234</v>
      </c>
      <c r="G23" s="5">
        <v>0</v>
      </c>
      <c r="H23" s="5">
        <v>0</v>
      </c>
      <c r="I23" s="5">
        <v>19707</v>
      </c>
      <c r="J23" s="5">
        <v>47768</v>
      </c>
      <c r="K23" s="5">
        <v>0</v>
      </c>
      <c r="L23" s="5">
        <v>617</v>
      </c>
      <c r="M23" s="5">
        <v>1395</v>
      </c>
      <c r="N23" s="5">
        <v>968</v>
      </c>
      <c r="O23" s="5">
        <v>0</v>
      </c>
      <c r="P23" s="5">
        <v>4508</v>
      </c>
      <c r="Q23" s="5">
        <v>583</v>
      </c>
      <c r="R23" s="5">
        <v>1764</v>
      </c>
      <c r="S23" s="5">
        <v>72304</v>
      </c>
      <c r="T23" s="5">
        <v>678</v>
      </c>
      <c r="U23" s="5">
        <v>0</v>
      </c>
      <c r="V23" s="5">
        <v>48</v>
      </c>
      <c r="W23" s="5">
        <f t="shared" si="5"/>
        <v>468486</v>
      </c>
      <c r="X23" s="5">
        <v>115</v>
      </c>
      <c r="Y23" s="28">
        <f t="shared" si="6"/>
        <v>468601</v>
      </c>
    </row>
    <row r="24" spans="1:25" ht="13.5">
      <c r="A24" s="21" t="s">
        <v>49</v>
      </c>
      <c r="B24" s="12"/>
      <c r="C24" s="10">
        <v>309670</v>
      </c>
      <c r="D24" s="5">
        <v>381023</v>
      </c>
      <c r="E24" s="5">
        <v>32371</v>
      </c>
      <c r="F24" s="5">
        <v>39282</v>
      </c>
      <c r="G24" s="5">
        <v>0</v>
      </c>
      <c r="H24" s="5">
        <v>0</v>
      </c>
      <c r="I24" s="5">
        <v>43413</v>
      </c>
      <c r="J24" s="5">
        <v>105231</v>
      </c>
      <c r="K24" s="5">
        <v>0</v>
      </c>
      <c r="L24" s="5">
        <v>1652</v>
      </c>
      <c r="M24" s="5">
        <v>3736</v>
      </c>
      <c r="N24" s="5">
        <v>2596</v>
      </c>
      <c r="O24" s="5">
        <v>0</v>
      </c>
      <c r="P24" s="5">
        <v>9914</v>
      </c>
      <c r="Q24" s="5">
        <v>1373</v>
      </c>
      <c r="R24" s="5">
        <v>2475</v>
      </c>
      <c r="S24" s="5">
        <v>171781</v>
      </c>
      <c r="T24" s="5">
        <v>1900</v>
      </c>
      <c r="U24" s="5">
        <v>0</v>
      </c>
      <c r="V24" s="5">
        <v>12178</v>
      </c>
      <c r="W24" s="5">
        <f t="shared" si="5"/>
        <v>1094239</v>
      </c>
      <c r="X24" s="5">
        <v>-2663</v>
      </c>
      <c r="Y24" s="28">
        <f t="shared" si="6"/>
        <v>1091576</v>
      </c>
    </row>
    <row r="25" spans="1:25" ht="13.5">
      <c r="A25" s="21" t="s">
        <v>50</v>
      </c>
      <c r="B25" s="12"/>
      <c r="C25" s="10">
        <v>204078</v>
      </c>
      <c r="D25" s="5">
        <v>266364</v>
      </c>
      <c r="E25" s="5">
        <v>19203</v>
      </c>
      <c r="F25" s="5">
        <v>29065</v>
      </c>
      <c r="G25" s="5">
        <v>0</v>
      </c>
      <c r="H25" s="5">
        <v>0</v>
      </c>
      <c r="I25" s="5">
        <v>20102</v>
      </c>
      <c r="J25" s="5">
        <v>48728</v>
      </c>
      <c r="K25" s="5">
        <v>0</v>
      </c>
      <c r="L25" s="5">
        <v>1120</v>
      </c>
      <c r="M25" s="5">
        <v>2545</v>
      </c>
      <c r="N25" s="5">
        <v>1760</v>
      </c>
      <c r="O25" s="5">
        <v>0</v>
      </c>
      <c r="P25" s="5">
        <v>4612</v>
      </c>
      <c r="Q25" s="5">
        <v>986</v>
      </c>
      <c r="R25" s="5">
        <v>3069</v>
      </c>
      <c r="S25" s="5">
        <v>115330</v>
      </c>
      <c r="T25" s="5">
        <v>1209</v>
      </c>
      <c r="U25" s="5">
        <v>0</v>
      </c>
      <c r="V25" s="5">
        <v>0</v>
      </c>
      <c r="W25" s="5">
        <f t="shared" si="5"/>
        <v>718171</v>
      </c>
      <c r="X25" s="5">
        <v>0</v>
      </c>
      <c r="Y25" s="28">
        <f t="shared" si="6"/>
        <v>718171</v>
      </c>
    </row>
    <row r="26" spans="1:25" ht="13.5">
      <c r="A26" s="21" t="s">
        <v>51</v>
      </c>
      <c r="B26" s="12"/>
      <c r="C26" s="10">
        <v>182406</v>
      </c>
      <c r="D26" s="5">
        <v>184853</v>
      </c>
      <c r="E26" s="5">
        <v>16470</v>
      </c>
      <c r="F26" s="5">
        <v>28491</v>
      </c>
      <c r="G26" s="5">
        <v>0</v>
      </c>
      <c r="H26" s="5">
        <v>0</v>
      </c>
      <c r="I26" s="5">
        <v>16395</v>
      </c>
      <c r="J26" s="5">
        <v>39741</v>
      </c>
      <c r="K26" s="5">
        <v>0</v>
      </c>
      <c r="L26" s="5">
        <v>968</v>
      </c>
      <c r="M26" s="5">
        <v>2197</v>
      </c>
      <c r="N26" s="5">
        <v>1523</v>
      </c>
      <c r="O26" s="5">
        <v>0</v>
      </c>
      <c r="P26" s="5">
        <v>3746</v>
      </c>
      <c r="Q26" s="5">
        <v>788</v>
      </c>
      <c r="R26" s="5">
        <v>3835</v>
      </c>
      <c r="S26" s="5">
        <v>99464</v>
      </c>
      <c r="T26" s="5">
        <v>855</v>
      </c>
      <c r="U26" s="5">
        <v>0</v>
      </c>
      <c r="V26" s="5">
        <v>0</v>
      </c>
      <c r="W26" s="5">
        <f t="shared" si="5"/>
        <v>581732</v>
      </c>
      <c r="X26" s="5">
        <v>0</v>
      </c>
      <c r="Y26" s="28">
        <f t="shared" si="6"/>
        <v>581732</v>
      </c>
    </row>
    <row r="27" spans="1:25" ht="13.5">
      <c r="A27" s="21" t="s">
        <v>52</v>
      </c>
      <c r="B27" s="12"/>
      <c r="C27" s="10">
        <v>81735</v>
      </c>
      <c r="D27" s="5">
        <v>53003</v>
      </c>
      <c r="E27" s="5">
        <v>7602</v>
      </c>
      <c r="F27" s="5">
        <v>13269</v>
      </c>
      <c r="G27" s="5">
        <v>0</v>
      </c>
      <c r="H27" s="5">
        <v>0</v>
      </c>
      <c r="I27" s="5">
        <v>5977</v>
      </c>
      <c r="J27" s="5">
        <v>14489</v>
      </c>
      <c r="K27" s="5">
        <v>0</v>
      </c>
      <c r="L27" s="5">
        <v>428</v>
      </c>
      <c r="M27" s="5">
        <v>952</v>
      </c>
      <c r="N27" s="5">
        <v>663</v>
      </c>
      <c r="O27" s="5">
        <v>0</v>
      </c>
      <c r="P27" s="5">
        <v>1424</v>
      </c>
      <c r="Q27" s="5">
        <v>27</v>
      </c>
      <c r="R27" s="5">
        <v>213</v>
      </c>
      <c r="S27" s="5">
        <v>35328</v>
      </c>
      <c r="T27" s="5">
        <v>0</v>
      </c>
      <c r="U27" s="5">
        <v>0</v>
      </c>
      <c r="V27" s="5">
        <v>0</v>
      </c>
      <c r="W27" s="5">
        <f t="shared" si="5"/>
        <v>215110</v>
      </c>
      <c r="X27" s="5">
        <v>0</v>
      </c>
      <c r="Y27" s="28">
        <f t="shared" si="6"/>
        <v>215110</v>
      </c>
    </row>
    <row r="28" spans="1:25" ht="13.5">
      <c r="A28" s="21" t="s">
        <v>53</v>
      </c>
      <c r="B28" s="12"/>
      <c r="C28" s="10">
        <v>107141</v>
      </c>
      <c r="D28" s="5">
        <v>91544</v>
      </c>
      <c r="E28" s="5">
        <v>8848</v>
      </c>
      <c r="F28" s="5">
        <v>18070</v>
      </c>
      <c r="G28" s="5">
        <v>0</v>
      </c>
      <c r="H28" s="5">
        <v>0</v>
      </c>
      <c r="I28" s="5">
        <v>4775</v>
      </c>
      <c r="J28" s="5">
        <v>11572</v>
      </c>
      <c r="K28" s="5">
        <v>0</v>
      </c>
      <c r="L28" s="5">
        <v>599</v>
      </c>
      <c r="M28" s="5">
        <v>1355</v>
      </c>
      <c r="N28" s="5">
        <v>940</v>
      </c>
      <c r="O28" s="5">
        <v>0</v>
      </c>
      <c r="P28" s="5">
        <v>1089</v>
      </c>
      <c r="Q28" s="5">
        <v>188</v>
      </c>
      <c r="R28" s="5">
        <v>1862</v>
      </c>
      <c r="S28" s="5">
        <v>46120</v>
      </c>
      <c r="T28" s="5">
        <v>0</v>
      </c>
      <c r="U28" s="5">
        <v>0</v>
      </c>
      <c r="V28" s="5">
        <v>0</v>
      </c>
      <c r="W28" s="5">
        <f t="shared" si="5"/>
        <v>294103</v>
      </c>
      <c r="X28" s="5">
        <v>0</v>
      </c>
      <c r="Y28" s="28">
        <f t="shared" si="6"/>
        <v>294103</v>
      </c>
    </row>
    <row r="29" spans="1:25" ht="13.5">
      <c r="A29" s="21" t="s">
        <v>54</v>
      </c>
      <c r="B29" s="12"/>
      <c r="C29" s="10">
        <v>17690</v>
      </c>
      <c r="D29" s="5">
        <v>13972</v>
      </c>
      <c r="E29" s="5">
        <v>1652</v>
      </c>
      <c r="F29" s="5">
        <v>2848</v>
      </c>
      <c r="G29" s="5">
        <v>0</v>
      </c>
      <c r="H29" s="5">
        <v>0</v>
      </c>
      <c r="I29" s="5">
        <v>2811</v>
      </c>
      <c r="J29" s="5">
        <v>6817</v>
      </c>
      <c r="K29" s="5">
        <v>0</v>
      </c>
      <c r="L29" s="5">
        <v>93</v>
      </c>
      <c r="M29" s="5">
        <v>211</v>
      </c>
      <c r="N29" s="5">
        <v>147</v>
      </c>
      <c r="O29" s="5">
        <v>0</v>
      </c>
      <c r="P29" s="5">
        <v>638</v>
      </c>
      <c r="Q29" s="5">
        <v>24</v>
      </c>
      <c r="R29" s="5">
        <v>45</v>
      </c>
      <c r="S29" s="5">
        <v>9430</v>
      </c>
      <c r="T29" s="5">
        <v>0</v>
      </c>
      <c r="U29" s="5">
        <v>0</v>
      </c>
      <c r="V29" s="5">
        <v>0</v>
      </c>
      <c r="W29" s="5">
        <f t="shared" si="5"/>
        <v>56378</v>
      </c>
      <c r="X29" s="5">
        <v>0</v>
      </c>
      <c r="Y29" s="28">
        <f t="shared" si="6"/>
        <v>56378</v>
      </c>
    </row>
    <row r="30" spans="1:25" ht="13.5">
      <c r="A30" s="23" t="s">
        <v>55</v>
      </c>
      <c r="B30" s="13"/>
      <c r="C30" s="11">
        <v>518456</v>
      </c>
      <c r="D30" s="7">
        <v>425069</v>
      </c>
      <c r="E30" s="7">
        <v>44702</v>
      </c>
      <c r="F30" s="7">
        <v>92457</v>
      </c>
      <c r="G30" s="7">
        <v>0</v>
      </c>
      <c r="H30" s="7">
        <v>0</v>
      </c>
      <c r="I30" s="7">
        <v>29596</v>
      </c>
      <c r="J30" s="7">
        <v>71742</v>
      </c>
      <c r="K30" s="7">
        <v>382</v>
      </c>
      <c r="L30" s="7">
        <v>2780</v>
      </c>
      <c r="M30" s="7">
        <v>6323</v>
      </c>
      <c r="N30" s="7">
        <v>4391</v>
      </c>
      <c r="O30" s="7">
        <v>0</v>
      </c>
      <c r="P30" s="7">
        <v>6710</v>
      </c>
      <c r="Q30" s="7">
        <v>2014</v>
      </c>
      <c r="R30" s="7">
        <v>20428</v>
      </c>
      <c r="S30" s="7">
        <v>225104</v>
      </c>
      <c r="T30" s="7">
        <v>1268</v>
      </c>
      <c r="U30" s="7">
        <v>0</v>
      </c>
      <c r="V30" s="7">
        <v>0</v>
      </c>
      <c r="W30" s="7">
        <f t="shared" si="5"/>
        <v>1451422</v>
      </c>
      <c r="X30" s="7">
        <v>0</v>
      </c>
      <c r="Y30" s="30">
        <f t="shared" si="6"/>
        <v>1451422</v>
      </c>
    </row>
    <row r="32" ht="21"/>
  </sheetData>
  <sheetProtection/>
  <mergeCells count="3">
    <mergeCell ref="A9:B9"/>
    <mergeCell ref="A10:B10"/>
    <mergeCell ref="A19:B19"/>
  </mergeCells>
  <printOptions/>
  <pageMargins left="0.5905511811023623" right="0.5905511811023623" top="0.984251968503937" bottom="0.5905511811023623" header="0.5118110236220472" footer="0.31496062992125984"/>
  <pageSetup fitToWidth="2" fitToHeight="1" horizontalDpi="600" verticalDpi="600" orientation="landscape" paperSize="9" scale="85" r:id="rId2"/>
  <headerFooter alignWithMargins="0">
    <oddHeader>&amp;C&amp;14参考第１表　市町村別基準財政収入額総括表&amp;R&amp;14&amp;Y（単位：千円）</oddHeader>
    <oddFooter>&amp;C- &amp;P -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400084</dc:creator>
  <cp:keywords/>
  <dc:description/>
  <cp:lastModifiedBy>Windows ユーザー</cp:lastModifiedBy>
  <cp:lastPrinted>2018-02-08T03:59:06Z</cp:lastPrinted>
  <dcterms:created xsi:type="dcterms:W3CDTF">2006-01-19T09:04:04Z</dcterms:created>
  <dcterms:modified xsi:type="dcterms:W3CDTF">2018-02-08T03:59:10Z</dcterms:modified>
  <cp:category/>
  <cp:version/>
  <cp:contentType/>
  <cp:contentStatus/>
</cp:coreProperties>
</file>