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410" activeTab="0"/>
  </bookViews>
  <sheets>
    <sheet name="第７７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'第７７表'!$A$4:$Z$32</definedName>
    <definedName name="_xlnm.Print_Titles" localSheetId="0">'第７７表'!$A:$B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<sst xmlns="http://schemas.openxmlformats.org/spreadsheetml/2006/main" count="70" uniqueCount="64">
  <si>
    <t>類</t>
  </si>
  <si>
    <t>型</t>
  </si>
  <si>
    <t>錯誤額</t>
  </si>
  <si>
    <t>（錯誤前）</t>
  </si>
  <si>
    <t>地方道路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</si>
  <si>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</si>
  <si>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</si>
  <si>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</si>
  <si>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</si>
  <si>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</si>
  <si>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</si>
  <si>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</si>
  <si>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</si>
  <si>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</si>
  <si>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</si>
  <si>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</si>
  <si>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</si>
  <si>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</si>
  <si>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</si>
  <si>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</si>
  <si>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</si>
  <si>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</si>
  <si>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</si>
  <si>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</si>
  <si>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</si>
  <si>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</si>
  <si>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</si>
  <si>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</si>
  <si>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</si>
  <si>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</si>
  <si>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</si>
  <si>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</si>
  <si>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</si>
  <si>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</si>
  <si>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</si>
  <si>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</si>
  <si>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</si>
  <si>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</si>
  <si>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</si>
  <si>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</si>
  <si>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</si>
  <si>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</si>
  <si>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</si>
  <si>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</si>
  <si>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</si>
  <si>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</si>
  <si>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東出雲町</t>
  </si>
  <si>
    <t>奥出雲町</t>
  </si>
  <si>
    <t>飯 南 町</t>
  </si>
  <si>
    <t>斐 川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</si>
  <si>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</si>
  <si>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</si>
  <si>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</si>
  <si>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</si>
  <si>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</si>
  <si>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</si>
  <si>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</si>
  <si>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</si>
  <si>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</si>
  <si>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</si>
  <si>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特別交付金</t>
  </si>
  <si>
    <t>市 町 村</t>
  </si>
  <si>
    <t>第７７表　市町村別基準財政収入額総括表</t>
  </si>
  <si>
    <t>地方揮発油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</si>
</sst>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1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0" xfId="21" applyNumberFormat="1" applyFont="1" applyFill="1" applyAlignment="1">
      <alignment/>
      <protection/>
    </xf>
    <xf numFmtId="0" fontId="4" fillId="0" borderId="0" xfId="21" applyNumberFormat="1" applyFont="1" applyAlignment="1">
      <alignment/>
      <protection/>
    </xf>
    <xf numFmtId="0" fontId="6" fillId="0" borderId="1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>
      <alignment/>
      <protection/>
    </xf>
    <xf numFmtId="0" fontId="6" fillId="0" borderId="2" xfId="21" applyNumberFormat="1" applyFont="1" applyFill="1" applyBorder="1" applyAlignment="1">
      <alignment horizontal="center"/>
      <protection/>
    </xf>
    <xf numFmtId="0" fontId="6" fillId="0" borderId="3" xfId="21" applyNumberFormat="1" applyFont="1" applyFill="1" applyBorder="1" applyAlignment="1">
      <alignment horizontal="center"/>
      <protection/>
    </xf>
    <xf numFmtId="41" fontId="11" fillId="0" borderId="4" xfId="21" applyNumberFormat="1" applyFont="1" applyFill="1" applyBorder="1" applyAlignment="1">
      <alignment/>
      <protection/>
    </xf>
    <xf numFmtId="41" fontId="11" fillId="0" borderId="0" xfId="21" applyNumberFormat="1" applyFont="1" applyFill="1" applyBorder="1" applyAlignment="1">
      <alignment/>
      <protection/>
    </xf>
    <xf numFmtId="41" fontId="11" fillId="0" borderId="0" xfId="21" applyNumberFormat="1" applyFont="1" applyFill="1" applyBorder="1" applyAlignment="1" quotePrefix="1">
      <alignment/>
      <protection/>
    </xf>
    <xf numFmtId="41" fontId="11" fillId="0" borderId="5" xfId="21" applyNumberFormat="1" applyFont="1" applyFill="1" applyBorder="1" applyAlignment="1">
      <alignment/>
      <protection/>
    </xf>
    <xf numFmtId="0" fontId="4" fillId="0" borderId="0" xfId="21" applyFont="1">
      <alignment/>
      <protection/>
    </xf>
    <xf numFmtId="41" fontId="11" fillId="0" borderId="6" xfId="21" applyNumberFormat="1" applyFont="1" applyFill="1" applyBorder="1" applyAlignment="1">
      <alignment/>
      <protection/>
    </xf>
    <xf numFmtId="41" fontId="11" fillId="0" borderId="7" xfId="21" applyNumberFormat="1" applyFont="1" applyFill="1" applyBorder="1" applyAlignment="1">
      <alignment/>
      <protection/>
    </xf>
    <xf numFmtId="41" fontId="11" fillId="0" borderId="8" xfId="21" applyNumberFormat="1" applyFont="1" applyFill="1" applyBorder="1" applyAlignment="1">
      <alignment/>
      <protection/>
    </xf>
    <xf numFmtId="41" fontId="11" fillId="0" borderId="9" xfId="21" applyNumberFormat="1" applyFont="1" applyFill="1" applyBorder="1" applyAlignment="1">
      <alignment/>
      <protection/>
    </xf>
    <xf numFmtId="0" fontId="14" fillId="0" borderId="2" xfId="23" applyFont="1" applyBorder="1" applyAlignment="1">
      <alignment horizontal="center"/>
      <protection/>
    </xf>
    <xf numFmtId="0" fontId="14" fillId="0" borderId="3" xfId="23" applyFont="1" applyBorder="1" applyAlignment="1">
      <alignment horizontal="center"/>
      <protection/>
    </xf>
    <xf numFmtId="41" fontId="4" fillId="0" borderId="0" xfId="21" applyNumberFormat="1" applyFont="1" applyFill="1" applyAlignment="1">
      <alignment/>
      <protection/>
    </xf>
    <xf numFmtId="41" fontId="4" fillId="0" borderId="1" xfId="21" applyNumberFormat="1" applyFont="1" applyFill="1" applyBorder="1">
      <alignment/>
      <protection/>
    </xf>
    <xf numFmtId="41" fontId="4" fillId="0" borderId="2" xfId="21" applyNumberFormat="1" applyFont="1" applyFill="1" applyBorder="1">
      <alignment/>
      <protection/>
    </xf>
    <xf numFmtId="41" fontId="4" fillId="0" borderId="2" xfId="21" applyNumberFormat="1" applyFont="1" applyFill="1" applyBorder="1" applyAlignment="1">
      <alignment horizontal="center"/>
      <protection/>
    </xf>
    <xf numFmtId="41" fontId="4" fillId="0" borderId="3" xfId="21" applyNumberFormat="1" applyFont="1" applyFill="1" applyBorder="1">
      <alignment/>
      <protection/>
    </xf>
    <xf numFmtId="41" fontId="11" fillId="0" borderId="7" xfId="21" applyNumberFormat="1" applyFont="1" applyFill="1" applyBorder="1">
      <alignment/>
      <protection/>
    </xf>
    <xf numFmtId="41" fontId="11" fillId="0" borderId="4" xfId="17" applyNumberFormat="1" applyFont="1" applyFill="1" applyBorder="1" applyAlignment="1">
      <alignment/>
    </xf>
    <xf numFmtId="41" fontId="11" fillId="0" borderId="0" xfId="21" applyNumberFormat="1" applyFont="1" applyFill="1" applyBorder="1">
      <alignment/>
      <protection/>
    </xf>
    <xf numFmtId="41" fontId="11" fillId="0" borderId="5" xfId="21" applyNumberFormat="1" applyFont="1" applyFill="1" applyBorder="1">
      <alignment/>
      <protection/>
    </xf>
    <xf numFmtId="41" fontId="4" fillId="0" borderId="0" xfId="21" applyNumberFormat="1" applyFont="1" applyFill="1">
      <alignment/>
      <protection/>
    </xf>
    <xf numFmtId="0" fontId="6" fillId="0" borderId="6" xfId="21" applyFont="1" applyFill="1" applyBorder="1">
      <alignment/>
      <protection/>
    </xf>
    <xf numFmtId="0" fontId="6" fillId="0" borderId="8" xfId="21" applyFont="1" applyFill="1" applyBorder="1">
      <alignment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8" xfId="22" applyFont="1" applyFill="1" applyBorder="1" applyAlignment="1" quotePrefix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9" xfId="22" applyFont="1" applyFill="1" applyBorder="1" applyAlignment="1">
      <alignment horizontal="center"/>
      <protection/>
    </xf>
    <xf numFmtId="0" fontId="4" fillId="0" borderId="0" xfId="21" applyFont="1" applyFill="1">
      <alignment/>
      <protection/>
    </xf>
    <xf numFmtId="0" fontId="6" fillId="0" borderId="10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" xfId="21" applyNumberFormat="1" applyFont="1" applyFill="1" applyBorder="1">
      <alignment/>
      <protection/>
    </xf>
    <xf numFmtId="41" fontId="6" fillId="0" borderId="2" xfId="21" applyNumberFormat="1" applyFont="1" applyFill="1" applyBorder="1" applyAlignment="1">
      <alignment horizontal="center"/>
      <protection/>
    </xf>
    <xf numFmtId="0" fontId="6" fillId="0" borderId="2" xfId="21" applyNumberFormat="1" applyFont="1" applyFill="1" applyBorder="1" applyAlignment="1" quotePrefix="1">
      <alignment horizontal="center"/>
      <protection/>
    </xf>
    <xf numFmtId="0" fontId="6" fillId="0" borderId="3" xfId="21" applyNumberFormat="1" applyFont="1" applyFill="1" applyBorder="1">
      <alignment/>
      <protection/>
    </xf>
    <xf numFmtId="0" fontId="6" fillId="0" borderId="3" xfId="21" applyNumberFormat="1" applyFont="1" applyFill="1" applyBorder="1" applyAlignment="1" quotePrefix="1">
      <alignment horizontal="center"/>
      <protection/>
    </xf>
    <xf numFmtId="41" fontId="11" fillId="0" borderId="12" xfId="21" applyNumberFormat="1" applyFont="1" applyFill="1" applyBorder="1">
      <alignment/>
      <protection/>
    </xf>
    <xf numFmtId="41" fontId="11" fillId="0" borderId="11" xfId="21" applyNumberFormat="1" applyFont="1" applyFill="1" applyBorder="1">
      <alignment/>
      <protection/>
    </xf>
    <xf numFmtId="41" fontId="11" fillId="0" borderId="13" xfId="21" applyNumberFormat="1" applyFont="1" applyFill="1" applyBorder="1">
      <alignment/>
      <protection/>
    </xf>
    <xf numFmtId="41" fontId="11" fillId="0" borderId="11" xfId="17" applyNumberFormat="1" applyFont="1" applyFill="1" applyBorder="1" applyAlignment="1">
      <alignment/>
    </xf>
    <xf numFmtId="41" fontId="11" fillId="0" borderId="14" xfId="21" applyNumberFormat="1" applyFont="1" applyFill="1" applyBorder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_84" xfId="21"/>
    <cellStyle name="標準_h15_85" xfId="22"/>
    <cellStyle name="標準_コピーh15_05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123825</xdr:rowOff>
    </xdr:from>
    <xdr:to>
      <xdr:col>22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8973800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/>
            <a:t>市町村民税
所得割</a:t>
          </a:r>
        </a:p>
      </xdr:txBody>
    </xdr:sp>
    <xdr:clientData/>
  </xdr:twoCellAnchor>
  <xdr:twoCellAnchor>
    <xdr:from>
      <xdr:col>26</xdr:col>
      <xdr:colOff>0</xdr:colOff>
      <xdr:row>4</xdr:row>
      <xdr:rowOff>47625</xdr:rowOff>
    </xdr:from>
    <xdr:to>
      <xdr:col>26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2517100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523875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4" y="115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7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9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19" y="16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5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9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showGridLines="0" tabSelected="1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D13" sqref="D13"/>
    </sheetView>
  </sheetViews>
  <sheetFormatPr defaultColWidth="9.00390625" defaultRowHeight="13.5"/>
  <cols>
    <col min="1" max="1" width="10.625" style="34" customWidth="1"/>
    <col min="2" max="2" width="5.875" style="11" customWidth="1"/>
    <col min="3" max="24" width="11.625" style="4" customWidth="1"/>
    <col min="25" max="26" width="11.625" style="27" customWidth="1"/>
    <col min="27" max="16384" width="9.00390625" style="4" customWidth="1"/>
  </cols>
  <sheetData>
    <row r="2" spans="1:26" s="1" customFormat="1" ht="13.5">
      <c r="A2" s="1" t="s">
        <v>62</v>
      </c>
      <c r="B2" s="2"/>
      <c r="Y2" s="18"/>
      <c r="Z2" s="18"/>
    </row>
    <row r="3" spans="2:26" s="1" customFormat="1" ht="13.5">
      <c r="B3" s="2"/>
      <c r="Y3" s="18"/>
      <c r="Z3" s="18"/>
    </row>
    <row r="4" spans="1:26" ht="14.25">
      <c r="A4" s="28"/>
      <c r="B4" s="3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9"/>
      <c r="Z4" s="19"/>
    </row>
    <row r="5" spans="1:26" ht="14.25">
      <c r="A5" s="29"/>
      <c r="B5" s="5" t="s">
        <v>0</v>
      </c>
      <c r="C5" s="5"/>
      <c r="D5" s="5"/>
      <c r="E5" s="5"/>
      <c r="F5" s="5" t="s">
        <v>7</v>
      </c>
      <c r="G5" s="5"/>
      <c r="H5" s="5" t="s">
        <v>5</v>
      </c>
      <c r="I5" s="5" t="s">
        <v>4</v>
      </c>
      <c r="J5" s="5" t="s">
        <v>63</v>
      </c>
      <c r="K5" s="5" t="s">
        <v>8</v>
      </c>
      <c r="L5" s="5" t="s">
        <v>9</v>
      </c>
      <c r="M5" s="5"/>
      <c r="N5" s="5"/>
      <c r="O5" s="5" t="s">
        <v>31</v>
      </c>
      <c r="P5" s="5" t="s">
        <v>10</v>
      </c>
      <c r="Q5" s="5" t="s">
        <v>11</v>
      </c>
      <c r="R5" s="5" t="s">
        <v>12</v>
      </c>
      <c r="S5" s="5" t="s">
        <v>61</v>
      </c>
      <c r="T5" s="5" t="s">
        <v>13</v>
      </c>
      <c r="U5" s="5" t="s">
        <v>14</v>
      </c>
      <c r="V5" s="5"/>
      <c r="W5" s="5" t="s">
        <v>59</v>
      </c>
      <c r="X5" s="5"/>
      <c r="Y5" s="20"/>
      <c r="Z5" s="20"/>
    </row>
    <row r="6" spans="1:26" ht="14.25">
      <c r="A6" s="29"/>
      <c r="B6" s="5"/>
      <c r="C6" s="5" t="s">
        <v>15</v>
      </c>
      <c r="D6" s="5" t="s">
        <v>16</v>
      </c>
      <c r="E6" s="5" t="s">
        <v>17</v>
      </c>
      <c r="F6" s="5"/>
      <c r="G6" s="5" t="s">
        <v>18</v>
      </c>
      <c r="H6" s="5"/>
      <c r="I6" s="5"/>
      <c r="J6" s="5"/>
      <c r="K6" s="5"/>
      <c r="L6" s="5"/>
      <c r="M6" s="5" t="s">
        <v>19</v>
      </c>
      <c r="N6" s="5" t="s">
        <v>30</v>
      </c>
      <c r="O6" s="5"/>
      <c r="P6" s="5" t="s">
        <v>20</v>
      </c>
      <c r="Q6" s="5" t="s">
        <v>21</v>
      </c>
      <c r="R6" s="5"/>
      <c r="S6" s="5"/>
      <c r="T6" s="5"/>
      <c r="U6" s="5"/>
      <c r="V6" s="5" t="s">
        <v>60</v>
      </c>
      <c r="W6" s="5" t="s">
        <v>22</v>
      </c>
      <c r="X6" s="5" t="s">
        <v>33</v>
      </c>
      <c r="Y6" s="21" t="s">
        <v>2</v>
      </c>
      <c r="Z6" s="38" t="s">
        <v>33</v>
      </c>
    </row>
    <row r="7" spans="1:26" ht="14.25">
      <c r="A7" s="29"/>
      <c r="B7" s="5" t="s">
        <v>1</v>
      </c>
      <c r="C7" s="5"/>
      <c r="D7" s="5"/>
      <c r="E7" s="5"/>
      <c r="F7" s="5" t="s">
        <v>6</v>
      </c>
      <c r="G7" s="5"/>
      <c r="H7" s="5" t="s">
        <v>23</v>
      </c>
      <c r="I7" s="5" t="s">
        <v>23</v>
      </c>
      <c r="J7" s="5" t="s">
        <v>23</v>
      </c>
      <c r="K7" s="5" t="s">
        <v>24</v>
      </c>
      <c r="L7" s="5" t="s">
        <v>24</v>
      </c>
      <c r="M7" s="39"/>
      <c r="N7" s="39"/>
      <c r="O7" s="5" t="s">
        <v>32</v>
      </c>
      <c r="P7" s="5" t="s">
        <v>25</v>
      </c>
      <c r="Q7" s="5" t="s">
        <v>25</v>
      </c>
      <c r="R7" s="5" t="s">
        <v>26</v>
      </c>
      <c r="S7" s="5" t="s">
        <v>25</v>
      </c>
      <c r="T7" s="5" t="s">
        <v>27</v>
      </c>
      <c r="U7" s="5" t="s">
        <v>28</v>
      </c>
      <c r="V7" s="5"/>
      <c r="W7" s="5" t="s">
        <v>29</v>
      </c>
      <c r="X7" s="5" t="s">
        <v>3</v>
      </c>
      <c r="Y7" s="20"/>
      <c r="Z7" s="38" t="s">
        <v>34</v>
      </c>
    </row>
    <row r="8" spans="1:26" ht="14.25">
      <c r="A8" s="29"/>
      <c r="B8" s="40"/>
      <c r="C8" s="6"/>
      <c r="D8" s="6"/>
      <c r="E8" s="6"/>
      <c r="F8" s="6"/>
      <c r="G8" s="6"/>
      <c r="H8" s="6"/>
      <c r="I8" s="41"/>
      <c r="J8" s="4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2"/>
      <c r="Z8" s="22"/>
    </row>
    <row r="9" spans="1:26" ht="14.25">
      <c r="A9" s="35" t="s">
        <v>35</v>
      </c>
      <c r="B9" s="36"/>
      <c r="C9" s="7">
        <f>SUM(C10,C19)</f>
        <v>27742328</v>
      </c>
      <c r="D9" s="7">
        <f>SUM(D10,D19)</f>
        <v>29240998</v>
      </c>
      <c r="E9" s="7">
        <f aca="true" t="shared" si="0" ref="E9:W9">SUM(E10,E19)</f>
        <v>1201845</v>
      </c>
      <c r="F9" s="7">
        <f t="shared" si="0"/>
        <v>2761584</v>
      </c>
      <c r="G9" s="7">
        <f t="shared" si="0"/>
        <v>477</v>
      </c>
      <c r="H9" s="7">
        <f t="shared" si="0"/>
        <v>7666</v>
      </c>
      <c r="I9" s="7">
        <f t="shared" si="0"/>
        <v>438889</v>
      </c>
      <c r="J9" s="7">
        <f>SUM(J10,J19)</f>
        <v>738562</v>
      </c>
      <c r="K9" s="7">
        <f t="shared" si="0"/>
        <v>3290230</v>
      </c>
      <c r="L9" s="7">
        <f t="shared" si="0"/>
        <v>346672</v>
      </c>
      <c r="M9" s="7">
        <f t="shared" si="0"/>
        <v>438722</v>
      </c>
      <c r="N9" s="7">
        <f t="shared" si="0"/>
        <v>115870</v>
      </c>
      <c r="O9" s="7">
        <f t="shared" si="0"/>
        <v>24924</v>
      </c>
      <c r="P9" s="7">
        <f t="shared" si="0"/>
        <v>96451</v>
      </c>
      <c r="Q9" s="7">
        <f t="shared" si="0"/>
        <v>679796</v>
      </c>
      <c r="R9" s="7">
        <f t="shared" si="0"/>
        <v>738162</v>
      </c>
      <c r="S9" s="7">
        <f t="shared" si="0"/>
        <v>336759</v>
      </c>
      <c r="T9" s="7">
        <f t="shared" si="0"/>
        <v>5510840</v>
      </c>
      <c r="U9" s="7">
        <f t="shared" si="0"/>
        <v>146020</v>
      </c>
      <c r="V9" s="7">
        <f t="shared" si="0"/>
        <v>183548</v>
      </c>
      <c r="W9" s="7">
        <f t="shared" si="0"/>
        <v>354553</v>
      </c>
      <c r="X9" s="7">
        <f>SUM(C9:V9)-W9</f>
        <v>73685790</v>
      </c>
      <c r="Y9" s="23">
        <f>SUM(Y10,Y19)</f>
        <v>-8761</v>
      </c>
      <c r="Z9" s="42">
        <f>SUM(X9:Y9)</f>
        <v>73677029</v>
      </c>
    </row>
    <row r="10" spans="1:26" ht="13.5">
      <c r="A10" s="35" t="s">
        <v>36</v>
      </c>
      <c r="B10" s="36"/>
      <c r="C10" s="7">
        <f>SUM(C11:C18)</f>
        <v>23747244</v>
      </c>
      <c r="D10" s="7">
        <f>SUM(D11:D18)</f>
        <v>24662675</v>
      </c>
      <c r="E10" s="7">
        <f aca="true" t="shared" si="1" ref="E10:W10">SUM(E11:E18)</f>
        <v>968863</v>
      </c>
      <c r="F10" s="7">
        <f t="shared" si="1"/>
        <v>2322083</v>
      </c>
      <c r="G10" s="7">
        <f t="shared" si="1"/>
        <v>473</v>
      </c>
      <c r="H10" s="7">
        <f t="shared" si="1"/>
        <v>7666</v>
      </c>
      <c r="I10" s="7">
        <f t="shared" si="1"/>
        <v>328528</v>
      </c>
      <c r="J10" s="7">
        <f>SUM(J11:J18)</f>
        <v>552846</v>
      </c>
      <c r="K10" s="7">
        <f t="shared" si="1"/>
        <v>2462867</v>
      </c>
      <c r="L10" s="7">
        <f t="shared" si="1"/>
        <v>1889</v>
      </c>
      <c r="M10" s="7">
        <f t="shared" si="1"/>
        <v>376102</v>
      </c>
      <c r="N10" s="7">
        <f t="shared" si="1"/>
        <v>99249</v>
      </c>
      <c r="O10" s="7">
        <f t="shared" si="1"/>
        <v>21369</v>
      </c>
      <c r="P10" s="7">
        <f t="shared" si="1"/>
        <v>76003</v>
      </c>
      <c r="Q10" s="7">
        <f t="shared" si="1"/>
        <v>507992</v>
      </c>
      <c r="R10" s="7">
        <f t="shared" si="1"/>
        <v>593136</v>
      </c>
      <c r="S10" s="7">
        <f t="shared" si="1"/>
        <v>260274</v>
      </c>
      <c r="T10" s="7">
        <f t="shared" si="1"/>
        <v>4585817</v>
      </c>
      <c r="U10" s="7">
        <f t="shared" si="1"/>
        <v>126142</v>
      </c>
      <c r="V10" s="7">
        <f t="shared" si="1"/>
        <v>163573</v>
      </c>
      <c r="W10" s="7">
        <f t="shared" si="1"/>
        <v>97789</v>
      </c>
      <c r="X10" s="7">
        <f>SUM(C10:V10)-W10</f>
        <v>61767002</v>
      </c>
      <c r="Y10" s="24">
        <f>SUM(Y11:Y18)</f>
        <v>-6984</v>
      </c>
      <c r="Z10" s="43">
        <f>SUM(X10:Y10)</f>
        <v>61760018</v>
      </c>
    </row>
    <row r="11" spans="1:26" ht="13.5">
      <c r="A11" s="30" t="s">
        <v>37</v>
      </c>
      <c r="B11" s="16"/>
      <c r="C11" s="8">
        <v>8990031</v>
      </c>
      <c r="D11" s="8">
        <v>8591699</v>
      </c>
      <c r="E11" s="8">
        <v>268735</v>
      </c>
      <c r="F11" s="8">
        <v>733670</v>
      </c>
      <c r="G11" s="8">
        <v>0</v>
      </c>
      <c r="H11" s="8">
        <v>3649</v>
      </c>
      <c r="I11" s="8">
        <v>73420</v>
      </c>
      <c r="J11" s="8">
        <v>123550</v>
      </c>
      <c r="K11" s="8">
        <v>550399</v>
      </c>
      <c r="L11" s="8">
        <v>0</v>
      </c>
      <c r="M11" s="8">
        <v>139511</v>
      </c>
      <c r="N11" s="8">
        <v>36821</v>
      </c>
      <c r="O11" s="8">
        <v>7907</v>
      </c>
      <c r="P11" s="8">
        <v>14976</v>
      </c>
      <c r="Q11" s="8">
        <v>114023</v>
      </c>
      <c r="R11" s="8">
        <v>190704</v>
      </c>
      <c r="S11" s="8">
        <v>74801</v>
      </c>
      <c r="T11" s="8">
        <v>1545872</v>
      </c>
      <c r="U11" s="8">
        <v>47788</v>
      </c>
      <c r="V11" s="8">
        <v>79392</v>
      </c>
      <c r="W11" s="8">
        <v>3993</v>
      </c>
      <c r="X11" s="13">
        <f>SUM(C11:V11)-W11</f>
        <v>21582955</v>
      </c>
      <c r="Y11" s="25">
        <v>0</v>
      </c>
      <c r="Z11" s="44">
        <f>SUM(X11:Y11)</f>
        <v>21582955</v>
      </c>
    </row>
    <row r="12" spans="1:26" ht="13.5">
      <c r="A12" s="30" t="s">
        <v>38</v>
      </c>
      <c r="B12" s="16"/>
      <c r="C12" s="8">
        <v>2191536</v>
      </c>
      <c r="D12" s="8">
        <v>3023905</v>
      </c>
      <c r="E12" s="8">
        <v>97656</v>
      </c>
      <c r="F12" s="8">
        <v>259272</v>
      </c>
      <c r="G12" s="8">
        <v>0</v>
      </c>
      <c r="H12" s="8">
        <v>4017</v>
      </c>
      <c r="I12" s="8">
        <v>43700</v>
      </c>
      <c r="J12" s="8">
        <v>73539</v>
      </c>
      <c r="K12" s="8">
        <v>327607</v>
      </c>
      <c r="L12" s="8">
        <v>0</v>
      </c>
      <c r="M12" s="8">
        <v>35077</v>
      </c>
      <c r="N12" s="8">
        <v>9281</v>
      </c>
      <c r="O12" s="8">
        <v>1997</v>
      </c>
      <c r="P12" s="8">
        <v>23606</v>
      </c>
      <c r="Q12" s="8">
        <v>67552</v>
      </c>
      <c r="R12" s="8">
        <v>59854</v>
      </c>
      <c r="S12" s="8">
        <v>47136</v>
      </c>
      <c r="T12" s="8">
        <v>475384</v>
      </c>
      <c r="U12" s="8">
        <v>12512</v>
      </c>
      <c r="V12" s="8">
        <v>11700</v>
      </c>
      <c r="W12" s="8">
        <v>11462</v>
      </c>
      <c r="X12" s="8">
        <f>SUM(C12:V12)-W12</f>
        <v>6753869</v>
      </c>
      <c r="Y12" s="25">
        <v>1500</v>
      </c>
      <c r="Z12" s="44">
        <f aca="true" t="shared" si="2" ref="Z12:Z32">SUM(X12:Y12)</f>
        <v>6755369</v>
      </c>
    </row>
    <row r="13" spans="1:26" ht="13.5">
      <c r="A13" s="30" t="s">
        <v>39</v>
      </c>
      <c r="B13" s="16"/>
      <c r="C13" s="8">
        <v>5606636</v>
      </c>
      <c r="D13" s="8">
        <v>5613011</v>
      </c>
      <c r="E13" s="8">
        <v>253273</v>
      </c>
      <c r="F13" s="8">
        <v>577756</v>
      </c>
      <c r="G13" s="8">
        <v>0</v>
      </c>
      <c r="H13" s="8">
        <v>0</v>
      </c>
      <c r="I13" s="8">
        <v>71907</v>
      </c>
      <c r="J13" s="8">
        <v>121005</v>
      </c>
      <c r="K13" s="8">
        <v>539063</v>
      </c>
      <c r="L13" s="8">
        <v>0</v>
      </c>
      <c r="M13" s="8">
        <v>91066</v>
      </c>
      <c r="N13" s="8">
        <v>23963</v>
      </c>
      <c r="O13" s="8">
        <v>5180</v>
      </c>
      <c r="P13" s="8">
        <v>29587</v>
      </c>
      <c r="Q13" s="8">
        <v>111630</v>
      </c>
      <c r="R13" s="8">
        <v>141645</v>
      </c>
      <c r="S13" s="8">
        <v>30748</v>
      </c>
      <c r="T13" s="8">
        <v>1071986</v>
      </c>
      <c r="U13" s="8">
        <v>29858</v>
      </c>
      <c r="V13" s="8">
        <v>35339</v>
      </c>
      <c r="W13" s="8">
        <v>7768</v>
      </c>
      <c r="X13" s="8">
        <f>SUM(C13:V13)-W13</f>
        <v>14345885</v>
      </c>
      <c r="Y13" s="25">
        <v>-5287</v>
      </c>
      <c r="Z13" s="44">
        <f t="shared" si="2"/>
        <v>14340598</v>
      </c>
    </row>
    <row r="14" spans="1:26" ht="13.5">
      <c r="A14" s="30" t="s">
        <v>40</v>
      </c>
      <c r="B14" s="16"/>
      <c r="C14" s="8">
        <v>1751949</v>
      </c>
      <c r="D14" s="8">
        <v>2041441</v>
      </c>
      <c r="E14" s="8">
        <v>78676</v>
      </c>
      <c r="F14" s="8">
        <v>211142</v>
      </c>
      <c r="G14" s="8">
        <v>138</v>
      </c>
      <c r="H14" s="8">
        <v>0</v>
      </c>
      <c r="I14" s="8">
        <v>31669</v>
      </c>
      <c r="J14" s="8">
        <v>53292</v>
      </c>
      <c r="K14" s="8">
        <v>237411</v>
      </c>
      <c r="L14" s="8">
        <v>1889</v>
      </c>
      <c r="M14" s="8">
        <v>28863</v>
      </c>
      <c r="N14" s="8">
        <v>7628</v>
      </c>
      <c r="O14" s="8">
        <v>1642</v>
      </c>
      <c r="P14" s="8">
        <v>0</v>
      </c>
      <c r="Q14" s="8">
        <v>49335</v>
      </c>
      <c r="R14" s="8">
        <v>47019</v>
      </c>
      <c r="S14" s="8">
        <v>47069</v>
      </c>
      <c r="T14" s="8">
        <v>388190</v>
      </c>
      <c r="U14" s="8">
        <v>11417</v>
      </c>
      <c r="V14" s="8">
        <v>11480</v>
      </c>
      <c r="W14" s="8">
        <v>12622</v>
      </c>
      <c r="X14" s="8">
        <f>SUM(C14:V14)-W14</f>
        <v>4987628</v>
      </c>
      <c r="Y14" s="25">
        <v>-1910</v>
      </c>
      <c r="Z14" s="44">
        <f t="shared" si="2"/>
        <v>4985718</v>
      </c>
    </row>
    <row r="15" spans="1:26" ht="13.5">
      <c r="A15" s="30" t="s">
        <v>41</v>
      </c>
      <c r="B15" s="16"/>
      <c r="C15" s="8">
        <v>1208835</v>
      </c>
      <c r="D15" s="8">
        <v>1208583</v>
      </c>
      <c r="E15" s="8">
        <v>68189</v>
      </c>
      <c r="F15" s="8">
        <v>159493</v>
      </c>
      <c r="G15" s="8">
        <v>335</v>
      </c>
      <c r="H15" s="8">
        <v>0</v>
      </c>
      <c r="I15" s="8">
        <v>26143</v>
      </c>
      <c r="J15" s="8">
        <v>43994</v>
      </c>
      <c r="K15" s="8">
        <v>195992</v>
      </c>
      <c r="L15" s="8">
        <v>0</v>
      </c>
      <c r="M15" s="8">
        <v>19666</v>
      </c>
      <c r="N15" s="8">
        <v>5196</v>
      </c>
      <c r="O15" s="8">
        <v>1115</v>
      </c>
      <c r="P15" s="8">
        <v>0</v>
      </c>
      <c r="Q15" s="8">
        <v>37940</v>
      </c>
      <c r="R15" s="8">
        <v>38384</v>
      </c>
      <c r="S15" s="8">
        <v>6656</v>
      </c>
      <c r="T15" s="8">
        <v>291307</v>
      </c>
      <c r="U15" s="8">
        <v>5616</v>
      </c>
      <c r="V15" s="8">
        <v>5607</v>
      </c>
      <c r="W15" s="8">
        <v>39095</v>
      </c>
      <c r="X15" s="8">
        <f>SUM(C15:V15)-W15</f>
        <v>3283956</v>
      </c>
      <c r="Y15" s="25">
        <v>-1287</v>
      </c>
      <c r="Z15" s="44">
        <f t="shared" si="2"/>
        <v>3282669</v>
      </c>
    </row>
    <row r="16" spans="1:26" ht="13.5">
      <c r="A16" s="30" t="s">
        <v>42</v>
      </c>
      <c r="B16" s="16"/>
      <c r="C16" s="9">
        <v>1753520</v>
      </c>
      <c r="D16" s="8">
        <v>1899399</v>
      </c>
      <c r="E16" s="8">
        <v>78012</v>
      </c>
      <c r="F16" s="8">
        <v>161375</v>
      </c>
      <c r="G16" s="8">
        <v>0</v>
      </c>
      <c r="H16" s="8">
        <v>0</v>
      </c>
      <c r="I16" s="8">
        <v>33528</v>
      </c>
      <c r="J16" s="8">
        <v>56421</v>
      </c>
      <c r="K16" s="8">
        <v>251347</v>
      </c>
      <c r="L16" s="8">
        <v>0</v>
      </c>
      <c r="M16" s="8">
        <v>24954</v>
      </c>
      <c r="N16" s="8">
        <v>6560</v>
      </c>
      <c r="O16" s="8">
        <v>1422</v>
      </c>
      <c r="P16" s="8">
        <v>0</v>
      </c>
      <c r="Q16" s="8">
        <v>52820</v>
      </c>
      <c r="R16" s="8">
        <v>45903</v>
      </c>
      <c r="S16" s="8">
        <v>25045</v>
      </c>
      <c r="T16" s="8">
        <v>313991</v>
      </c>
      <c r="U16" s="8">
        <v>8398</v>
      </c>
      <c r="V16" s="8">
        <v>7721</v>
      </c>
      <c r="W16" s="8">
        <v>515</v>
      </c>
      <c r="X16" s="8">
        <f>SUM(C16:V16)-W16</f>
        <v>4719901</v>
      </c>
      <c r="Y16" s="25">
        <v>0</v>
      </c>
      <c r="Z16" s="44">
        <f t="shared" si="2"/>
        <v>4719901</v>
      </c>
    </row>
    <row r="17" spans="1:26" ht="13.5">
      <c r="A17" s="31" t="s">
        <v>43</v>
      </c>
      <c r="B17" s="16"/>
      <c r="C17" s="8">
        <v>882356</v>
      </c>
      <c r="D17" s="8">
        <v>940168</v>
      </c>
      <c r="E17" s="8">
        <v>40716</v>
      </c>
      <c r="F17" s="8">
        <v>90481</v>
      </c>
      <c r="G17" s="8">
        <v>0</v>
      </c>
      <c r="H17" s="8">
        <v>0</v>
      </c>
      <c r="I17" s="8">
        <v>15644</v>
      </c>
      <c r="J17" s="8">
        <v>26326</v>
      </c>
      <c r="K17" s="8">
        <v>117280</v>
      </c>
      <c r="L17" s="8">
        <v>0</v>
      </c>
      <c r="M17" s="8">
        <v>14435</v>
      </c>
      <c r="N17" s="8">
        <v>3813</v>
      </c>
      <c r="O17" s="8">
        <v>824</v>
      </c>
      <c r="P17" s="8">
        <v>0</v>
      </c>
      <c r="Q17" s="8">
        <v>24209</v>
      </c>
      <c r="R17" s="8">
        <v>24427</v>
      </c>
      <c r="S17" s="8">
        <v>25400</v>
      </c>
      <c r="T17" s="8">
        <v>192491</v>
      </c>
      <c r="U17" s="8">
        <v>3669</v>
      </c>
      <c r="V17" s="8">
        <v>4644</v>
      </c>
      <c r="W17" s="8">
        <v>10288</v>
      </c>
      <c r="X17" s="8">
        <f>SUM(C17:V17)-W17</f>
        <v>2396595</v>
      </c>
      <c r="Y17" s="25">
        <v>0</v>
      </c>
      <c r="Z17" s="44">
        <f t="shared" si="2"/>
        <v>2396595</v>
      </c>
    </row>
    <row r="18" spans="1:26" ht="13.5">
      <c r="A18" s="30" t="s">
        <v>44</v>
      </c>
      <c r="B18" s="16"/>
      <c r="C18" s="8">
        <v>1362381</v>
      </c>
      <c r="D18" s="8">
        <v>1344469</v>
      </c>
      <c r="E18" s="8">
        <v>83606</v>
      </c>
      <c r="F18" s="8">
        <v>128894</v>
      </c>
      <c r="G18" s="8">
        <v>0</v>
      </c>
      <c r="H18" s="8">
        <v>0</v>
      </c>
      <c r="I18" s="8">
        <v>32517</v>
      </c>
      <c r="J18" s="8">
        <v>54719</v>
      </c>
      <c r="K18" s="8">
        <v>243768</v>
      </c>
      <c r="L18" s="8">
        <v>0</v>
      </c>
      <c r="M18" s="8">
        <v>22530</v>
      </c>
      <c r="N18" s="8">
        <v>5987</v>
      </c>
      <c r="O18" s="8">
        <v>1282</v>
      </c>
      <c r="P18" s="8">
        <v>7834</v>
      </c>
      <c r="Q18" s="8">
        <v>50483</v>
      </c>
      <c r="R18" s="8">
        <v>45200</v>
      </c>
      <c r="S18" s="8">
        <v>3419</v>
      </c>
      <c r="T18" s="8">
        <v>306596</v>
      </c>
      <c r="U18" s="8">
        <v>6884</v>
      </c>
      <c r="V18" s="8">
        <v>7690</v>
      </c>
      <c r="W18" s="8">
        <v>12046</v>
      </c>
      <c r="X18" s="10">
        <f>SUM(C18:V18)-W18</f>
        <v>3696213</v>
      </c>
      <c r="Y18" s="25">
        <v>0</v>
      </c>
      <c r="Z18" s="44">
        <f t="shared" si="2"/>
        <v>3696213</v>
      </c>
    </row>
    <row r="19" spans="1:26" ht="13.5">
      <c r="A19" s="35" t="s">
        <v>45</v>
      </c>
      <c r="B19" s="36"/>
      <c r="C19" s="7">
        <f>SUM(C20:C32)</f>
        <v>3995084</v>
      </c>
      <c r="D19" s="7">
        <f>SUM(D20:D32)</f>
        <v>4578323</v>
      </c>
      <c r="E19" s="7">
        <f aca="true" t="shared" si="3" ref="E19:W19">SUM(E20:E32)</f>
        <v>232982</v>
      </c>
      <c r="F19" s="7">
        <f t="shared" si="3"/>
        <v>439501</v>
      </c>
      <c r="G19" s="7">
        <f t="shared" si="3"/>
        <v>4</v>
      </c>
      <c r="H19" s="7">
        <f t="shared" si="3"/>
        <v>0</v>
      </c>
      <c r="I19" s="7">
        <f t="shared" si="3"/>
        <v>110361</v>
      </c>
      <c r="J19" s="7">
        <f>SUM(J20:J32)</f>
        <v>185716</v>
      </c>
      <c r="K19" s="7">
        <f t="shared" si="3"/>
        <v>827363</v>
      </c>
      <c r="L19" s="7">
        <f t="shared" si="3"/>
        <v>344783</v>
      </c>
      <c r="M19" s="7">
        <f t="shared" si="3"/>
        <v>62620</v>
      </c>
      <c r="N19" s="7">
        <f t="shared" si="3"/>
        <v>16621</v>
      </c>
      <c r="O19" s="7">
        <f t="shared" si="3"/>
        <v>3555</v>
      </c>
      <c r="P19" s="7">
        <f t="shared" si="3"/>
        <v>20448</v>
      </c>
      <c r="Q19" s="7">
        <f t="shared" si="3"/>
        <v>171804</v>
      </c>
      <c r="R19" s="7">
        <f t="shared" si="3"/>
        <v>145026</v>
      </c>
      <c r="S19" s="7">
        <f t="shared" si="3"/>
        <v>76485</v>
      </c>
      <c r="T19" s="7">
        <f t="shared" si="3"/>
        <v>925023</v>
      </c>
      <c r="U19" s="7">
        <f t="shared" si="3"/>
        <v>19878</v>
      </c>
      <c r="V19" s="7">
        <f t="shared" si="3"/>
        <v>19975</v>
      </c>
      <c r="W19" s="7">
        <f t="shared" si="3"/>
        <v>256764</v>
      </c>
      <c r="X19" s="7">
        <f>SUM(C19:V19)-W19</f>
        <v>11918788</v>
      </c>
      <c r="Y19" s="24">
        <f>SUM(Y20:Y32)</f>
        <v>-1777</v>
      </c>
      <c r="Z19" s="45">
        <f>SUM(X19:Y19)</f>
        <v>11917011</v>
      </c>
    </row>
    <row r="20" spans="1:26" ht="13.5">
      <c r="A20" s="32" t="s">
        <v>46</v>
      </c>
      <c r="B20" s="16"/>
      <c r="C20" s="12">
        <v>527911</v>
      </c>
      <c r="D20" s="13">
        <v>592883</v>
      </c>
      <c r="E20" s="13">
        <v>23409</v>
      </c>
      <c r="F20" s="13">
        <v>57281</v>
      </c>
      <c r="G20" s="13">
        <v>0</v>
      </c>
      <c r="H20" s="13">
        <v>0</v>
      </c>
      <c r="I20" s="13">
        <v>6822</v>
      </c>
      <c r="J20" s="13">
        <v>11480</v>
      </c>
      <c r="K20" s="13">
        <v>51144</v>
      </c>
      <c r="L20" s="13">
        <v>0</v>
      </c>
      <c r="M20" s="13">
        <v>8305</v>
      </c>
      <c r="N20" s="13">
        <v>2165</v>
      </c>
      <c r="O20" s="13">
        <v>472</v>
      </c>
      <c r="P20" s="13">
        <v>0</v>
      </c>
      <c r="Q20" s="13">
        <v>10679</v>
      </c>
      <c r="R20" s="13">
        <v>23452</v>
      </c>
      <c r="S20" s="13">
        <v>2023</v>
      </c>
      <c r="T20" s="13">
        <v>104175</v>
      </c>
      <c r="U20" s="13">
        <v>2434</v>
      </c>
      <c r="V20" s="13">
        <v>1592</v>
      </c>
      <c r="W20" s="13">
        <v>0</v>
      </c>
      <c r="X20" s="13">
        <f>SUM(C20:V20)-W20</f>
        <v>1426227</v>
      </c>
      <c r="Y20" s="25">
        <v>0</v>
      </c>
      <c r="Z20" s="44">
        <f t="shared" si="2"/>
        <v>1426227</v>
      </c>
    </row>
    <row r="21" spans="1:26" ht="13.5">
      <c r="A21" s="30" t="s">
        <v>47</v>
      </c>
      <c r="B21" s="16"/>
      <c r="C21" s="14">
        <v>402688</v>
      </c>
      <c r="D21" s="8">
        <v>421191</v>
      </c>
      <c r="E21" s="8">
        <v>30772</v>
      </c>
      <c r="F21" s="8">
        <v>44468</v>
      </c>
      <c r="G21" s="8">
        <v>4</v>
      </c>
      <c r="H21" s="8">
        <v>0</v>
      </c>
      <c r="I21" s="8">
        <v>13690</v>
      </c>
      <c r="J21" s="8">
        <v>23037</v>
      </c>
      <c r="K21" s="8">
        <v>102631</v>
      </c>
      <c r="L21" s="8">
        <v>0</v>
      </c>
      <c r="M21" s="8">
        <v>6658</v>
      </c>
      <c r="N21" s="8">
        <v>1774</v>
      </c>
      <c r="O21" s="8">
        <v>380</v>
      </c>
      <c r="P21" s="8">
        <v>0</v>
      </c>
      <c r="Q21" s="8">
        <v>21209</v>
      </c>
      <c r="R21" s="8">
        <v>16134</v>
      </c>
      <c r="S21" s="8">
        <v>4092</v>
      </c>
      <c r="T21" s="8">
        <v>110897</v>
      </c>
      <c r="U21" s="8">
        <v>2382</v>
      </c>
      <c r="V21" s="8">
        <v>2423</v>
      </c>
      <c r="W21" s="8">
        <v>8114</v>
      </c>
      <c r="X21" s="8">
        <f>SUM(C21:V21)-W21</f>
        <v>1196316</v>
      </c>
      <c r="Y21" s="25">
        <v>1509</v>
      </c>
      <c r="Z21" s="44">
        <f t="shared" si="2"/>
        <v>1197825</v>
      </c>
    </row>
    <row r="22" spans="1:26" ht="13.5">
      <c r="A22" s="30" t="s">
        <v>48</v>
      </c>
      <c r="B22" s="16"/>
      <c r="C22" s="14">
        <v>143482</v>
      </c>
      <c r="D22" s="8">
        <v>211550</v>
      </c>
      <c r="E22" s="8">
        <v>10071</v>
      </c>
      <c r="F22" s="8">
        <v>15734</v>
      </c>
      <c r="G22" s="8">
        <v>0</v>
      </c>
      <c r="H22" s="8">
        <v>0</v>
      </c>
      <c r="I22" s="8">
        <v>8794</v>
      </c>
      <c r="J22" s="8">
        <v>14798</v>
      </c>
      <c r="K22" s="8">
        <v>65923</v>
      </c>
      <c r="L22" s="8">
        <v>0</v>
      </c>
      <c r="M22" s="8">
        <v>2360</v>
      </c>
      <c r="N22" s="8">
        <v>630</v>
      </c>
      <c r="O22" s="8">
        <v>133</v>
      </c>
      <c r="P22" s="8">
        <v>0</v>
      </c>
      <c r="Q22" s="8">
        <v>13588</v>
      </c>
      <c r="R22" s="8">
        <v>7425</v>
      </c>
      <c r="S22" s="8">
        <v>509</v>
      </c>
      <c r="T22" s="8">
        <v>42215</v>
      </c>
      <c r="U22" s="8">
        <v>1402</v>
      </c>
      <c r="V22" s="8">
        <v>351</v>
      </c>
      <c r="W22" s="8">
        <v>2773</v>
      </c>
      <c r="X22" s="8">
        <f>SUM(C22:V22)-W22</f>
        <v>536192</v>
      </c>
      <c r="Y22" s="25">
        <v>-1271</v>
      </c>
      <c r="Z22" s="44">
        <f t="shared" si="2"/>
        <v>534921</v>
      </c>
    </row>
    <row r="23" spans="1:26" ht="13.5">
      <c r="A23" s="30" t="s">
        <v>49</v>
      </c>
      <c r="B23" s="16"/>
      <c r="C23" s="14">
        <v>1187482</v>
      </c>
      <c r="D23" s="8">
        <v>1524686</v>
      </c>
      <c r="E23" s="8">
        <v>51139</v>
      </c>
      <c r="F23" s="8">
        <v>105266</v>
      </c>
      <c r="G23" s="8">
        <v>0</v>
      </c>
      <c r="H23" s="8">
        <v>0</v>
      </c>
      <c r="I23" s="8">
        <v>19445</v>
      </c>
      <c r="J23" s="8">
        <v>32722</v>
      </c>
      <c r="K23" s="8">
        <v>145774</v>
      </c>
      <c r="L23" s="8">
        <v>344255</v>
      </c>
      <c r="M23" s="8">
        <v>15752</v>
      </c>
      <c r="N23" s="8">
        <v>4148</v>
      </c>
      <c r="O23" s="8">
        <v>894</v>
      </c>
      <c r="P23" s="8">
        <v>12586</v>
      </c>
      <c r="Q23" s="8">
        <v>30490</v>
      </c>
      <c r="R23" s="8">
        <v>32642</v>
      </c>
      <c r="S23" s="8">
        <v>22031</v>
      </c>
      <c r="T23" s="8">
        <v>216740</v>
      </c>
      <c r="U23" s="8">
        <v>5943</v>
      </c>
      <c r="V23" s="8">
        <v>10493</v>
      </c>
      <c r="W23" s="8">
        <v>237733</v>
      </c>
      <c r="X23" s="8">
        <f>SUM(C23:V23)-W23</f>
        <v>3524755</v>
      </c>
      <c r="Y23" s="25">
        <v>-556</v>
      </c>
      <c r="Z23" s="44">
        <f t="shared" si="2"/>
        <v>3524199</v>
      </c>
    </row>
    <row r="24" spans="1:26" ht="13.5">
      <c r="A24" s="30" t="s">
        <v>50</v>
      </c>
      <c r="B24" s="16"/>
      <c r="C24" s="14">
        <v>117913</v>
      </c>
      <c r="D24" s="8">
        <v>106329</v>
      </c>
      <c r="E24" s="8">
        <v>7430</v>
      </c>
      <c r="F24" s="8">
        <v>16824</v>
      </c>
      <c r="G24" s="8">
        <v>0</v>
      </c>
      <c r="H24" s="8">
        <v>0</v>
      </c>
      <c r="I24" s="8">
        <v>4280</v>
      </c>
      <c r="J24" s="8">
        <v>7202</v>
      </c>
      <c r="K24" s="8">
        <v>32085</v>
      </c>
      <c r="L24" s="8">
        <v>0</v>
      </c>
      <c r="M24" s="8">
        <v>2046</v>
      </c>
      <c r="N24" s="8">
        <v>553</v>
      </c>
      <c r="O24" s="8">
        <v>116</v>
      </c>
      <c r="P24" s="8">
        <v>0</v>
      </c>
      <c r="Q24" s="8">
        <v>6728</v>
      </c>
      <c r="R24" s="8">
        <v>4082</v>
      </c>
      <c r="S24" s="8">
        <v>2773</v>
      </c>
      <c r="T24" s="8">
        <v>33896</v>
      </c>
      <c r="U24" s="8">
        <v>638</v>
      </c>
      <c r="V24" s="8">
        <v>354</v>
      </c>
      <c r="W24" s="8">
        <v>0</v>
      </c>
      <c r="X24" s="8">
        <f>SUM(C24:V24)-W24</f>
        <v>343249</v>
      </c>
      <c r="Y24" s="25">
        <v>0</v>
      </c>
      <c r="Z24" s="44">
        <f t="shared" si="2"/>
        <v>343249</v>
      </c>
    </row>
    <row r="25" spans="1:26" ht="13.5">
      <c r="A25" s="30" t="s">
        <v>51</v>
      </c>
      <c r="B25" s="16"/>
      <c r="C25" s="14">
        <v>123229</v>
      </c>
      <c r="D25" s="8">
        <v>200551</v>
      </c>
      <c r="E25" s="8">
        <v>10620</v>
      </c>
      <c r="F25" s="8">
        <v>10808</v>
      </c>
      <c r="G25" s="8">
        <v>0</v>
      </c>
      <c r="H25" s="8">
        <v>0</v>
      </c>
      <c r="I25" s="8">
        <v>7814</v>
      </c>
      <c r="J25" s="8">
        <v>13149</v>
      </c>
      <c r="K25" s="8">
        <v>58581</v>
      </c>
      <c r="L25" s="8">
        <v>0</v>
      </c>
      <c r="M25" s="8">
        <v>2139</v>
      </c>
      <c r="N25" s="8">
        <v>576</v>
      </c>
      <c r="O25" s="8">
        <v>121</v>
      </c>
      <c r="P25" s="8">
        <v>0</v>
      </c>
      <c r="Q25" s="8">
        <v>12136</v>
      </c>
      <c r="R25" s="8">
        <v>7096</v>
      </c>
      <c r="S25" s="8">
        <v>2090</v>
      </c>
      <c r="T25" s="8">
        <v>38531</v>
      </c>
      <c r="U25" s="8">
        <v>853</v>
      </c>
      <c r="V25" s="8">
        <v>410</v>
      </c>
      <c r="W25" s="8">
        <v>1157</v>
      </c>
      <c r="X25" s="8">
        <f>SUM(C25:V25)-W25</f>
        <v>487547</v>
      </c>
      <c r="Y25" s="25">
        <v>0</v>
      </c>
      <c r="Z25" s="44">
        <f t="shared" si="2"/>
        <v>487547</v>
      </c>
    </row>
    <row r="26" spans="1:26" ht="13.5">
      <c r="A26" s="30" t="s">
        <v>52</v>
      </c>
      <c r="B26" s="16"/>
      <c r="C26" s="14">
        <v>330352</v>
      </c>
      <c r="D26" s="8">
        <v>424575</v>
      </c>
      <c r="E26" s="8">
        <v>26272</v>
      </c>
      <c r="F26" s="8">
        <v>35643</v>
      </c>
      <c r="G26" s="8">
        <v>0</v>
      </c>
      <c r="H26" s="8">
        <v>0</v>
      </c>
      <c r="I26" s="8">
        <v>17755</v>
      </c>
      <c r="J26" s="8">
        <v>29878</v>
      </c>
      <c r="K26" s="8">
        <v>133103</v>
      </c>
      <c r="L26" s="8">
        <v>0</v>
      </c>
      <c r="M26" s="8">
        <v>5426</v>
      </c>
      <c r="N26" s="8">
        <v>1445</v>
      </c>
      <c r="O26" s="8">
        <v>308</v>
      </c>
      <c r="P26" s="8">
        <v>7862</v>
      </c>
      <c r="Q26" s="8">
        <v>27517</v>
      </c>
      <c r="R26" s="8">
        <v>15666</v>
      </c>
      <c r="S26" s="8">
        <v>1845</v>
      </c>
      <c r="T26" s="8">
        <v>89364</v>
      </c>
      <c r="U26" s="8">
        <v>2603</v>
      </c>
      <c r="V26" s="8">
        <v>856</v>
      </c>
      <c r="W26" s="8">
        <v>6987</v>
      </c>
      <c r="X26" s="8">
        <f>SUM(C26:V26)-W26</f>
        <v>1143483</v>
      </c>
      <c r="Y26" s="25">
        <v>0</v>
      </c>
      <c r="Z26" s="44">
        <f t="shared" si="2"/>
        <v>1143483</v>
      </c>
    </row>
    <row r="27" spans="1:26" ht="13.5">
      <c r="A27" s="30" t="s">
        <v>53</v>
      </c>
      <c r="B27" s="16"/>
      <c r="C27" s="14">
        <v>232115</v>
      </c>
      <c r="D27" s="8">
        <v>295051</v>
      </c>
      <c r="E27" s="8">
        <v>15262</v>
      </c>
      <c r="F27" s="8">
        <v>27128</v>
      </c>
      <c r="G27" s="8">
        <v>0</v>
      </c>
      <c r="H27" s="8">
        <v>0</v>
      </c>
      <c r="I27" s="8">
        <v>8159</v>
      </c>
      <c r="J27" s="8">
        <v>13731</v>
      </c>
      <c r="K27" s="8">
        <v>61172</v>
      </c>
      <c r="L27" s="8">
        <v>0</v>
      </c>
      <c r="M27" s="8">
        <v>3977</v>
      </c>
      <c r="N27" s="8">
        <v>1062</v>
      </c>
      <c r="O27" s="8">
        <v>227</v>
      </c>
      <c r="P27" s="8">
        <v>0</v>
      </c>
      <c r="Q27" s="8">
        <v>12681</v>
      </c>
      <c r="R27" s="8">
        <v>8757</v>
      </c>
      <c r="S27" s="8">
        <v>2942</v>
      </c>
      <c r="T27" s="8">
        <v>64740</v>
      </c>
      <c r="U27" s="8">
        <v>1100</v>
      </c>
      <c r="V27" s="8">
        <v>691</v>
      </c>
      <c r="W27" s="8">
        <v>0</v>
      </c>
      <c r="X27" s="8">
        <f>SUM(C27:V27)-W27</f>
        <v>748795</v>
      </c>
      <c r="Y27" s="25">
        <v>0</v>
      </c>
      <c r="Z27" s="44">
        <f t="shared" si="2"/>
        <v>748795</v>
      </c>
    </row>
    <row r="28" spans="1:26" ht="13.5">
      <c r="A28" s="30" t="s">
        <v>54</v>
      </c>
      <c r="B28" s="16"/>
      <c r="C28" s="14">
        <v>191132</v>
      </c>
      <c r="D28" s="8">
        <v>201537</v>
      </c>
      <c r="E28" s="8">
        <v>13057</v>
      </c>
      <c r="F28" s="8">
        <v>23120</v>
      </c>
      <c r="G28" s="8">
        <v>0</v>
      </c>
      <c r="H28" s="8">
        <v>0</v>
      </c>
      <c r="I28" s="8">
        <v>6747</v>
      </c>
      <c r="J28" s="8">
        <v>11354</v>
      </c>
      <c r="K28" s="8">
        <v>50583</v>
      </c>
      <c r="L28" s="8">
        <v>0</v>
      </c>
      <c r="M28" s="8">
        <v>3090</v>
      </c>
      <c r="N28" s="8">
        <v>821</v>
      </c>
      <c r="O28" s="8">
        <v>177</v>
      </c>
      <c r="P28" s="8">
        <v>0</v>
      </c>
      <c r="Q28" s="8">
        <v>10632</v>
      </c>
      <c r="R28" s="8">
        <v>7384</v>
      </c>
      <c r="S28" s="8">
        <v>3078</v>
      </c>
      <c r="T28" s="8">
        <v>51391</v>
      </c>
      <c r="U28" s="8">
        <v>966</v>
      </c>
      <c r="V28" s="8">
        <v>855</v>
      </c>
      <c r="W28" s="8">
        <v>0</v>
      </c>
      <c r="X28" s="8">
        <f>SUM(C28:V28)-W28</f>
        <v>575924</v>
      </c>
      <c r="Y28" s="25">
        <v>0</v>
      </c>
      <c r="Z28" s="44">
        <f t="shared" si="2"/>
        <v>575924</v>
      </c>
    </row>
    <row r="29" spans="1:26" ht="13.5">
      <c r="A29" s="30" t="s">
        <v>55</v>
      </c>
      <c r="B29" s="16"/>
      <c r="C29" s="14">
        <v>71480</v>
      </c>
      <c r="D29" s="8">
        <v>58409</v>
      </c>
      <c r="E29" s="8">
        <v>4798</v>
      </c>
      <c r="F29" s="8">
        <v>10128</v>
      </c>
      <c r="G29" s="8">
        <v>0</v>
      </c>
      <c r="H29" s="8">
        <v>0</v>
      </c>
      <c r="I29" s="8">
        <v>2283</v>
      </c>
      <c r="J29" s="8">
        <v>3842</v>
      </c>
      <c r="K29" s="8">
        <v>17119</v>
      </c>
      <c r="L29" s="8">
        <v>0</v>
      </c>
      <c r="M29" s="8">
        <v>1269</v>
      </c>
      <c r="N29" s="8">
        <v>338</v>
      </c>
      <c r="O29" s="8">
        <v>71</v>
      </c>
      <c r="P29" s="8">
        <v>0</v>
      </c>
      <c r="Q29" s="8">
        <v>3518</v>
      </c>
      <c r="R29" s="8">
        <v>2241</v>
      </c>
      <c r="S29" s="8">
        <v>340</v>
      </c>
      <c r="T29" s="8">
        <v>17887</v>
      </c>
      <c r="U29" s="8">
        <v>0</v>
      </c>
      <c r="V29" s="8">
        <v>173</v>
      </c>
      <c r="W29" s="8">
        <v>0</v>
      </c>
      <c r="X29" s="8">
        <f>SUM(C29:V29)-W29</f>
        <v>193896</v>
      </c>
      <c r="Y29" s="25">
        <v>-262</v>
      </c>
      <c r="Z29" s="44">
        <f t="shared" si="2"/>
        <v>193634</v>
      </c>
    </row>
    <row r="30" spans="1:26" ht="13.5">
      <c r="A30" s="30" t="s">
        <v>56</v>
      </c>
      <c r="B30" s="16"/>
      <c r="C30" s="14">
        <v>112760</v>
      </c>
      <c r="D30" s="8">
        <v>79871</v>
      </c>
      <c r="E30" s="8">
        <v>6348</v>
      </c>
      <c r="F30" s="8">
        <v>14377</v>
      </c>
      <c r="G30" s="8">
        <v>0</v>
      </c>
      <c r="H30" s="8">
        <v>0</v>
      </c>
      <c r="I30" s="8">
        <v>1803</v>
      </c>
      <c r="J30" s="8">
        <v>3035</v>
      </c>
      <c r="K30" s="8">
        <v>13522</v>
      </c>
      <c r="L30" s="8">
        <v>0</v>
      </c>
      <c r="M30" s="8">
        <v>1811</v>
      </c>
      <c r="N30" s="8">
        <v>480</v>
      </c>
      <c r="O30" s="8">
        <v>102</v>
      </c>
      <c r="P30" s="8">
        <v>0</v>
      </c>
      <c r="Q30" s="8">
        <v>2924</v>
      </c>
      <c r="R30" s="8">
        <v>2775</v>
      </c>
      <c r="S30" s="8">
        <v>2417</v>
      </c>
      <c r="T30" s="8">
        <v>24900</v>
      </c>
      <c r="U30" s="8">
        <v>0</v>
      </c>
      <c r="V30" s="8">
        <v>0</v>
      </c>
      <c r="W30" s="8">
        <v>0</v>
      </c>
      <c r="X30" s="8">
        <f>SUM(C30:V30)-W30</f>
        <v>267125</v>
      </c>
      <c r="Y30" s="25">
        <v>-1178</v>
      </c>
      <c r="Z30" s="44">
        <f t="shared" si="2"/>
        <v>265947</v>
      </c>
    </row>
    <row r="31" spans="1:26" ht="13.5">
      <c r="A31" s="30" t="s">
        <v>57</v>
      </c>
      <c r="B31" s="16"/>
      <c r="C31" s="14">
        <v>17406</v>
      </c>
      <c r="D31" s="8">
        <v>15790</v>
      </c>
      <c r="E31" s="8">
        <v>1044</v>
      </c>
      <c r="F31" s="8">
        <v>2374</v>
      </c>
      <c r="G31" s="8">
        <v>0</v>
      </c>
      <c r="H31" s="8">
        <v>0</v>
      </c>
      <c r="I31" s="8">
        <v>1131</v>
      </c>
      <c r="J31" s="8">
        <v>1904</v>
      </c>
      <c r="K31" s="8">
        <v>8480</v>
      </c>
      <c r="L31" s="8">
        <v>0</v>
      </c>
      <c r="M31" s="8">
        <v>284</v>
      </c>
      <c r="N31" s="8">
        <v>74</v>
      </c>
      <c r="O31" s="8">
        <v>16</v>
      </c>
      <c r="P31" s="8">
        <v>0</v>
      </c>
      <c r="Q31" s="8">
        <v>1736</v>
      </c>
      <c r="R31" s="8">
        <v>862</v>
      </c>
      <c r="S31" s="8">
        <v>45</v>
      </c>
      <c r="T31" s="8">
        <v>4847</v>
      </c>
      <c r="U31" s="8">
        <v>0</v>
      </c>
      <c r="V31" s="8">
        <v>0</v>
      </c>
      <c r="W31" s="8">
        <v>0</v>
      </c>
      <c r="X31" s="8">
        <f>SUM(C31:V31)-W31</f>
        <v>55993</v>
      </c>
      <c r="Y31" s="25">
        <v>-113</v>
      </c>
      <c r="Z31" s="44">
        <f t="shared" si="2"/>
        <v>55880</v>
      </c>
    </row>
    <row r="32" spans="1:26" ht="13.5">
      <c r="A32" s="33" t="s">
        <v>58</v>
      </c>
      <c r="B32" s="17"/>
      <c r="C32" s="15">
        <v>537134</v>
      </c>
      <c r="D32" s="10">
        <v>445900</v>
      </c>
      <c r="E32" s="10">
        <v>32760</v>
      </c>
      <c r="F32" s="10">
        <v>76350</v>
      </c>
      <c r="G32" s="10">
        <v>0</v>
      </c>
      <c r="H32" s="10">
        <v>0</v>
      </c>
      <c r="I32" s="10">
        <v>11638</v>
      </c>
      <c r="J32" s="10">
        <v>19584</v>
      </c>
      <c r="K32" s="10">
        <v>87246</v>
      </c>
      <c r="L32" s="10">
        <v>528</v>
      </c>
      <c r="M32" s="10">
        <v>9503</v>
      </c>
      <c r="N32" s="10">
        <v>2555</v>
      </c>
      <c r="O32" s="10">
        <v>538</v>
      </c>
      <c r="P32" s="10">
        <v>0</v>
      </c>
      <c r="Q32" s="10">
        <v>17966</v>
      </c>
      <c r="R32" s="10">
        <v>16510</v>
      </c>
      <c r="S32" s="10">
        <v>32300</v>
      </c>
      <c r="T32" s="10">
        <v>125440</v>
      </c>
      <c r="U32" s="10">
        <v>1557</v>
      </c>
      <c r="V32" s="10">
        <v>1777</v>
      </c>
      <c r="W32" s="10">
        <v>0</v>
      </c>
      <c r="X32" s="10">
        <f>SUM(C32:V32)-W32</f>
        <v>1419286</v>
      </c>
      <c r="Y32" s="26">
        <v>94</v>
      </c>
      <c r="Z32" s="46">
        <f t="shared" si="2"/>
        <v>1419380</v>
      </c>
    </row>
  </sheetData>
  <mergeCells count="3">
    <mergeCell ref="A9:B9"/>
    <mergeCell ref="A10:B10"/>
    <mergeCell ref="A19:B19"/>
  </mergeCells>
  <printOptions/>
  <pageMargins left="0.5905511811023623" right="0.5905511811023623" top="0.984251968503937" bottom="0.3937007874015748" header="0.5118110236220472" footer="0.5118110236220472"/>
  <pageSetup fitToWidth="2" fitToHeight="1" horizontalDpi="600" verticalDpi="600" orientation="landscape" paperSize="9" scale="80" r:id="rId2"/>
  <headerFooter alignWithMargins="0">
    <oddHeader>&amp;C&amp;14第７７表　市町村別基準財政収入額総括表&amp;R&amp;14&amp;Y（単位：千円）</oddHeader>
    <oddFooter>&amp;C- &amp;P -</oddFooter>
  </headerFooter>
  <colBreaks count="1" manualBreakCount="1">
    <brk id="15" min="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2011-01-04T03:02:26Z</cp:lastPrinted>
  <dcterms:created xsi:type="dcterms:W3CDTF">2006-01-19T09:04:04Z</dcterms:created>
  <dcterms:modified xsi:type="dcterms:W3CDTF">2011-01-04T03:02:32Z</dcterms:modified>
  <cp:category/>
  <cp:version/>
  <cp:contentType/>
  <cp:contentStatus/>
</cp:coreProperties>
</file>